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d.docs.live.net/fa77d33fea66a78b/Desktop/1 PAIE 2025/CHAPITRES 1 - 2 - 3/2025/"/>
    </mc:Choice>
  </mc:AlternateContent>
  <xr:revisionPtr revIDLastSave="26" documentId="8_{07A30FEC-EFAC-4271-9031-08382C270761}" xr6:coauthVersionLast="47" xr6:coauthVersionMax="47" xr10:uidLastSave="{6B151CE3-FA1C-4657-AF10-B91B613C5ABE}"/>
  <bookViews>
    <workbookView xWindow="-108" yWindow="-108" windowWidth="23256" windowHeight="12456" xr2:uid="{CBD3B611-C880-4947-BAF0-D5DFB1B966EA}"/>
  </bookViews>
  <sheets>
    <sheet name="TABLE DES TAUX 202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0" i="1" l="1"/>
  <c r="G59" i="1"/>
  <c r="D59" i="1"/>
  <c r="D60" i="1"/>
  <c r="D57" i="1" l="1"/>
  <c r="D58" i="1"/>
  <c r="F79" i="1"/>
  <c r="E79" i="1"/>
  <c r="F73" i="1"/>
  <c r="E73" i="1"/>
  <c r="D73" i="1"/>
  <c r="C7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3568C36D-1562-42B7-9D5B-78328AB14035}">
      <text>
        <r>
          <rPr>
            <sz val="9"/>
            <color indexed="81"/>
            <rFont val="Tahoma"/>
            <family val="2"/>
          </rPr>
          <t xml:space="preserve">
</t>
        </r>
        <r>
          <rPr>
            <sz val="8"/>
            <color indexed="81"/>
            <rFont val="Times New Roman"/>
            <family val="1"/>
          </rPr>
          <t xml:space="preserve">(En plus des 7 % si Salaire Brut &gt; 2,5 SMIC </t>
        </r>
      </text>
    </comment>
    <comment ref="D4" authorId="0" shapeId="0" xr:uid="{1CAFF1D2-96DD-4233-88AB-15360D4802D8}">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63C22B96-3A31-4B58-A1B0-A6085DD78EC0}">
      <text>
        <r>
          <rPr>
            <sz val="9"/>
            <color indexed="81"/>
            <rFont val="Tahoma"/>
            <family val="2"/>
          </rPr>
          <t xml:space="preserve">Taux propre à chaque entreprise 
</t>
        </r>
      </text>
    </comment>
    <comment ref="B6" authorId="0" shapeId="0" xr:uid="{6A6C2EA6-72E7-4229-99F1-557FA52E3CBA}">
      <text>
        <r>
          <rPr>
            <sz val="9"/>
            <color indexed="81"/>
            <rFont val="Tahoma"/>
            <family val="2"/>
          </rPr>
          <t xml:space="preserve">Taux propre à chaque entreprise
</t>
        </r>
      </text>
    </comment>
    <comment ref="B8" authorId="0" shapeId="0" xr:uid="{3EBC0E7F-E478-4AA9-9CDE-EE2E866F3B92}">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B8D8951D-9BE9-4C06-9EA1-6D4DC017653E}">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B27520A8-556D-4208-91D6-3C44877DB541}">
      <text>
        <r>
          <rPr>
            <b/>
            <sz val="9"/>
            <color indexed="81"/>
            <rFont val="Tahoma"/>
            <family val="2"/>
          </rPr>
          <t xml:space="preserve"> </t>
        </r>
        <r>
          <rPr>
            <sz val="9"/>
            <color indexed="81"/>
            <rFont val="Tahoma"/>
            <family val="2"/>
          </rPr>
          <t xml:space="preserve">Effectif salariés &lt; 50 </t>
        </r>
      </text>
    </comment>
    <comment ref="B27" authorId="0" shapeId="0" xr:uid="{E1FB1605-CC09-4906-B0C9-46D614F93634}">
      <text>
        <r>
          <rPr>
            <sz val="9"/>
            <color indexed="81"/>
            <rFont val="Tahoma"/>
            <family val="2"/>
          </rPr>
          <t xml:space="preserve">
Effectif salariés &gt; = 50</t>
        </r>
      </text>
    </comment>
    <comment ref="B28" authorId="0" shapeId="0" xr:uid="{12F0F75D-D3F7-4402-9C2F-B7487076F5DE}">
      <text>
        <r>
          <rPr>
            <sz val="9"/>
            <color indexed="81"/>
            <rFont val="Tahoma"/>
            <family val="2"/>
          </rPr>
          <t xml:space="preserve">(Taux Variable) Applicable Si Effectif salariés &gt;= 11
</t>
        </r>
      </text>
    </comment>
    <comment ref="E28" authorId="0" shapeId="0" xr:uid="{054DA714-9862-4F84-BF24-0621C24BD40D}">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5B4D695A-E28C-40D2-961F-1D66F2BB81D4}">
      <text>
        <r>
          <rPr>
            <b/>
            <sz val="9"/>
            <color indexed="81"/>
            <rFont val="Tahoma"/>
            <family val="2"/>
          </rPr>
          <t xml:space="preserve"> </t>
        </r>
        <r>
          <rPr>
            <sz val="9"/>
            <color indexed="81"/>
            <rFont val="Tahoma"/>
            <family val="2"/>
          </rPr>
          <t>Si Effectif salariés &gt;= 11)</t>
        </r>
      </text>
    </comment>
    <comment ref="B34" authorId="0" shapeId="0" xr:uid="{9AFB268F-EF80-455B-9097-5E5FA6200DA2}">
      <text>
        <r>
          <rPr>
            <sz val="9"/>
            <color indexed="81"/>
            <rFont val="Tahoma"/>
            <family val="2"/>
          </rPr>
          <t>(Si Effectifs salariés &gt; = 11 )</t>
        </r>
      </text>
    </comment>
    <comment ref="B35" authorId="0" shapeId="0" xr:uid="{1C04DC5D-6AE2-4879-868E-22188AA49666}">
      <text>
        <r>
          <rPr>
            <sz val="9"/>
            <color indexed="81"/>
            <rFont val="Tahoma"/>
            <family val="2"/>
          </rPr>
          <t xml:space="preserve">(Si Effectifs salariés &lt; 11 )
</t>
        </r>
      </text>
    </comment>
    <comment ref="B36" authorId="0" shapeId="0" xr:uid="{13153806-B13B-4D20-BBC8-73B1B69FFA42}">
      <text>
        <r>
          <rPr>
            <b/>
            <sz val="9"/>
            <color indexed="81"/>
            <rFont val="Tahoma"/>
            <family val="2"/>
          </rPr>
          <t xml:space="preserve"> 
</t>
        </r>
        <r>
          <rPr>
            <sz val="9"/>
            <color indexed="81"/>
            <rFont val="Tahoma"/>
            <family val="2"/>
          </rPr>
          <t xml:space="preserve">Si Effectifs Salariés &gt;=50 salariés (1)
</t>
        </r>
      </text>
    </comment>
  </commentList>
</comments>
</file>

<file path=xl/sharedStrings.xml><?xml version="1.0" encoding="utf-8"?>
<sst xmlns="http://schemas.openxmlformats.org/spreadsheetml/2006/main" count="117" uniqueCount="90">
  <si>
    <t>Libellé</t>
  </si>
  <si>
    <t>Cotisations 
salariales</t>
  </si>
  <si>
    <t>Cotisations 
patronales</t>
  </si>
  <si>
    <t xml:space="preserve">Cotisations et Contributions Obligatoires </t>
  </si>
  <si>
    <t xml:space="preserve">POLE SANTE </t>
  </si>
  <si>
    <t>Sécurité sociale Maladie Maternité Invalidité Décés 1.</t>
  </si>
  <si>
    <t xml:space="preserve">Sécurité sociale Maladie Maternité Invalidité Décés 2. </t>
  </si>
  <si>
    <t xml:space="preserve">Mutuelle Cadres </t>
  </si>
  <si>
    <t xml:space="preserve">Mutuelle Non Cadres </t>
  </si>
  <si>
    <t xml:space="preserve">ACCIDENT DU TRAVAIL - MALADIES PROFESSIONNELLES </t>
  </si>
  <si>
    <t xml:space="preserve">FAMILLE </t>
  </si>
  <si>
    <t xml:space="preserve">Allocations Familiales Taux de Base </t>
  </si>
  <si>
    <t xml:space="preserve">Allocations Famliales Taux Majoré </t>
  </si>
  <si>
    <t xml:space="preserve">ASSURANCE CHÔMAGE </t>
  </si>
  <si>
    <t>Chômage ( TA+TB)</t>
  </si>
  <si>
    <t>AGS (TA+TB)</t>
  </si>
  <si>
    <t>APEC (TA+TB)</t>
  </si>
  <si>
    <t xml:space="preserve">RETRAITE </t>
  </si>
  <si>
    <t>Sécurité Sociale Plafonnée</t>
  </si>
  <si>
    <t xml:space="preserve">Sécurité Sociale déplafonnée </t>
  </si>
  <si>
    <t>Complémentaire T1</t>
  </si>
  <si>
    <t xml:space="preserve">Complémentaire T2 </t>
  </si>
  <si>
    <t>Contribution d'équilibre général  T1 (CEG T1)</t>
  </si>
  <si>
    <t>Contribution d'équilibre général  T2 (CEG T2)</t>
  </si>
  <si>
    <t>Contribution d'équilibre Technique  T1 (CET T1)</t>
  </si>
  <si>
    <t xml:space="preserve">Contribution d'équilibre Technique  T2 (CET T2) </t>
  </si>
  <si>
    <t xml:space="preserve">URSSAF FNAL Taux réduit  TA </t>
  </si>
  <si>
    <t xml:space="preserve">URSSAF FNAL Totalité </t>
  </si>
  <si>
    <t xml:space="preserve">Versement Mobilité </t>
  </si>
  <si>
    <t>Contribution de solidarité pour l'autonomie</t>
  </si>
  <si>
    <t>Forfait social</t>
  </si>
  <si>
    <t xml:space="preserve">Forfait social sur Retraite Supplémentaire Art 83 </t>
  </si>
  <si>
    <t xml:space="preserve">POLE RETRAITE </t>
  </si>
  <si>
    <t xml:space="preserve">Contribution dialogue social </t>
  </si>
  <si>
    <t>Taxe d'apprentissage</t>
  </si>
  <si>
    <t xml:space="preserve">Formation professionnelle </t>
  </si>
  <si>
    <t xml:space="preserve">Participation à l'effort de construction </t>
  </si>
  <si>
    <t xml:space="preserve">C.S.G  déductible de l'impôt sur le revenu </t>
  </si>
  <si>
    <t xml:space="preserve">C.S.G./ C.R.D.S non déductible de l'impôt sur le revenu </t>
  </si>
  <si>
    <t xml:space="preserve">CSG  6,8 % sur Heures Supplémentaires  Non déductible </t>
  </si>
  <si>
    <t xml:space="preserve">AUTRES CONTRIBUTIONS </t>
  </si>
  <si>
    <t xml:space="preserve">CSG  6,8 % sur Heures supplémentaires Déductible </t>
  </si>
  <si>
    <t>CSG / CRDS 2,9 %  (Non déductible) sur Heures Supplémentaires</t>
  </si>
  <si>
    <t xml:space="preserve">Cotisations et Contributions Facultatives </t>
  </si>
  <si>
    <t xml:space="preserve">Prévoyance Complémentaire Cadres </t>
  </si>
  <si>
    <t xml:space="preserve">Prévoyance Complémentaire Non Cadres </t>
  </si>
  <si>
    <t>Assurance décés des cadres  (TA)</t>
  </si>
  <si>
    <t>Maintien de salaire TA</t>
  </si>
  <si>
    <t xml:space="preserve">Maintien de salaire TB </t>
  </si>
  <si>
    <t xml:space="preserve">Déduction forfaitaire sur les Heures supplémentaires  moins de 20 salariés </t>
  </si>
  <si>
    <t xml:space="preserve">1,5 euro / Heure suppl </t>
  </si>
  <si>
    <t xml:space="preserve">DFHS entreprises de 20 à moins de 250 salariés </t>
  </si>
  <si>
    <t>0,5 euro / Heure Suppl</t>
  </si>
  <si>
    <t xml:space="preserve">Tickets restaurant Exonération maximale de la Part Patronale </t>
  </si>
  <si>
    <t xml:space="preserve">Pass Navigo RP </t>
  </si>
  <si>
    <t xml:space="preserve">Salaire Brut Inférieur au PMSS </t>
  </si>
  <si>
    <t>Salaire Brut supérieur au PMSS</t>
  </si>
  <si>
    <t xml:space="preserve">PS </t>
  </si>
  <si>
    <t>PP</t>
  </si>
  <si>
    <t>CEG T1</t>
  </si>
  <si>
    <t>CET T1</t>
  </si>
  <si>
    <t>Complémentaire T1  (sur le BP)</t>
  </si>
  <si>
    <t>PS</t>
  </si>
  <si>
    <t xml:space="preserve">CEG T2 </t>
  </si>
  <si>
    <t>CET T2</t>
  </si>
  <si>
    <t xml:space="preserve">Complémentaire T2 (sur le BP)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</si>
  <si>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</si>
  <si>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</si>
  <si>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</si>
  <si>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</si>
  <si>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</si>
  <si>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</si>
  <si>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</si>
  <si>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nb: en 2023 resp 0,3191 et 0,3231</t>
  </si>
  <si>
    <t xml:space="preserve">2,01 % / 1,6 % </t>
  </si>
  <si>
    <t xml:space="preserve">Calcul alternatif </t>
  </si>
  <si>
    <t>Tx applicable  Paris et Petite couronne à pa</t>
  </si>
  <si>
    <t>A compter du 01/02/2024</t>
  </si>
  <si>
    <t>Plafond de la sécurité sociale 2025</t>
  </si>
  <si>
    <t>SMICH 01/01/2024</t>
  </si>
  <si>
    <t>SMICH au 01/01/2025</t>
  </si>
  <si>
    <t xml:space="preserve">SMICH 01/11/2024 </t>
  </si>
  <si>
    <t>1,6 *SMICH  * 35 * 52 /12 au 01/01/2025</t>
  </si>
  <si>
    <t>SMIC Mensuel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</si>
  <si>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</si>
  <si>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</si>
  <si>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</si>
  <si>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2,25 *SMICH*35*52/12 au 01/01/2025</t>
  </si>
  <si>
    <t>3,3 *SMICH*35*52/12 au 01/01/2025</t>
  </si>
  <si>
    <t xml:space="preserve">SMIC Mensuel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</si>
</sst>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00"/>
    <numFmt numFmtId="165" formatCode="0.000"/>
    <numFmt numFmtId="166" formatCode="_(* #,##0.00_);_(* \(#,##0.00\);_(* &quot;-&quot;??_);_(@_)"/>
    <numFmt numFmtId="167" formatCode="0.0%"/>
    <numFmt numFmtId="168" formatCode="0.000%"/>
    <numFmt numFmtId="169" formatCode="_-* #,##0.0000_-;\-* #,##0.0000_-;_-* &quot;-&quot;??_-;_-@_-"/>
  </numFmts>
  <fonts count="30" x14ac:knownFonts="1">
    <font>
      <sz val="11"/>
      <color theme="1"/>
      <name val="Calibri"/>
      <family val="2"/>
      <scheme val="minor"/>
    </font>
    <font>
      <sz val="11"/>
      <color theme="1"/>
      <name val="Calibri"/>
      <family val="2"/>
      <scheme val="minor"/>
    </font>
    <font>
      <b/>
      <sz val="14"/>
      <name val="Calibri"/>
      <family val="2"/>
      <charset val="1"/>
    </font>
    <font>
      <sz val="9"/>
      <color theme="1"/>
      <name val="Arial Narrow"/>
      <family val="2"/>
    </font>
    <font>
      <sz val="11"/>
      <color theme="1"/>
      <name val="Times New Roman"/>
      <family val="1"/>
    </font>
    <font>
      <sz val="9"/>
      <name val="Arial Narrow"/>
      <family val="2"/>
    </font>
    <font>
      <sz val="9"/>
      <name val="Times New Roman"/>
      <family val="1"/>
    </font>
    <font>
      <sz val="9"/>
      <color theme="1"/>
      <name val="Times New Roman"/>
      <family val="1"/>
    </font>
    <font>
      <sz val="8"/>
      <name val="Times New Roman"/>
      <family val="1"/>
    </font>
    <font>
      <sz val="8"/>
      <color theme="1"/>
      <name val="Times New Roman"/>
      <family val="1"/>
    </font>
    <font>
      <i/>
      <sz val="8"/>
      <color theme="1"/>
      <name val="Times New Roman"/>
      <family val="1"/>
    </font>
    <font>
      <sz val="12"/>
      <name val="Times New Roman"/>
      <family val="1"/>
    </font>
    <font>
      <b/>
      <sz val="9"/>
      <name val="Times New Roman"/>
      <family val="1"/>
    </font>
    <font>
      <b/>
      <sz val="9"/>
      <color theme="1"/>
      <name val="Times New Roman"/>
      <family val="1"/>
    </font>
    <font>
      <b/>
      <sz val="11"/>
      <color theme="1"/>
      <name val="Times New Roman"/>
      <family val="1"/>
    </font>
    <font>
      <sz val="9"/>
      <color rgb="FF000000"/>
      <name val="Times New Roman"/>
      <family val="1"/>
    </font>
    <font>
      <b/>
      <sz val="14"/>
      <name val="Times New Roman"/>
      <family val="1"/>
    </font>
    <font>
      <sz val="8"/>
      <name val="Arial Narrow"/>
      <family val="2"/>
    </font>
    <font>
      <b/>
      <sz val="9"/>
      <color rgb="FF000000"/>
      <name val="Times New Roman"/>
      <family val="1"/>
    </font>
    <font>
      <sz val="10"/>
      <color theme="1"/>
      <name val="Times New Roman"/>
      <family val="1"/>
    </font>
    <font>
      <sz val="12"/>
      <color theme="1"/>
      <name val="Times New Roman"/>
      <family val="1"/>
    </font>
    <font>
      <b/>
      <sz val="12"/>
      <color theme="1"/>
      <name val="Times New Roman"/>
      <family val="1"/>
    </font>
    <font>
      <i/>
      <sz val="12"/>
      <color theme="1"/>
      <name val="Times New Roman"/>
      <family val="1"/>
    </font>
    <font>
      <i/>
      <sz val="11"/>
      <color theme="1"/>
      <name val="Times New Roman"/>
      <family val="1"/>
    </font>
    <font>
      <sz val="9"/>
      <color indexed="81"/>
      <name val="Tahoma"/>
      <family val="2"/>
    </font>
    <font>
      <sz val="8"/>
      <color indexed="81"/>
      <name val="Times New Roman"/>
      <family val="1"/>
    </font>
    <font>
      <b/>
      <sz val="9"/>
      <color indexed="81"/>
      <name val="Tahoma"/>
      <family val="2"/>
    </font>
    <font>
      <b/>
      <sz val="9"/>
      <color rgb="FFFF0000"/>
      <name val="Times New Roman"/>
      <family val="1"/>
    </font>
    <font>
      <sz val="9"/>
      <color rgb="FFFF0000"/>
      <name val="Times New Roman"/>
      <family val="1"/>
    </font>
    <font>
      <sz val="11"/>
      <color rgb="FFFF0000"/>
      <name val="Times New Roman"/>
      <family val="1"/>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8">
    <xf numFmtId="0" fontId="0" fillId="0" borderId="0" xfId="0"/>
    <xf numFmtId="164" fontId="2" fillId="0" borderId="3"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3" fillId="0" borderId="0" xfId="0" applyFont="1"/>
    <xf numFmtId="0" fontId="4" fillId="0" borderId="1" xfId="0" applyFont="1" applyBorder="1"/>
    <xf numFmtId="10" fontId="6" fillId="0" borderId="3" xfId="2" applyNumberFormat="1" applyFont="1" applyBorder="1" applyAlignment="1">
      <alignment horizontal="center" vertical="center"/>
    </xf>
    <xf numFmtId="0" fontId="7" fillId="0" borderId="0" xfId="0" applyFont="1"/>
    <xf numFmtId="0" fontId="4" fillId="0" borderId="0" xfId="0" applyFont="1"/>
    <xf numFmtId="0" fontId="9" fillId="0" borderId="0" xfId="0" applyFont="1"/>
    <xf numFmtId="0" fontId="4" fillId="0" borderId="3" xfId="0" applyFont="1" applyBorder="1"/>
    <xf numFmtId="0" fontId="10" fillId="0" borderId="0" xfId="0" applyFont="1" applyAlignment="1">
      <alignment horizontal="center" vertical="center" wrapText="1"/>
    </xf>
    <xf numFmtId="166" fontId="11" fillId="0" borderId="2" xfId="1" applyNumberFormat="1" applyFont="1" applyBorder="1" applyAlignment="1">
      <alignment horizontal="right" vertical="center"/>
    </xf>
    <xf numFmtId="167" fontId="6" fillId="0" borderId="2" xfId="2" applyNumberFormat="1" applyFont="1" applyBorder="1" applyAlignment="1">
      <alignment horizontal="right" vertical="center"/>
    </xf>
    <xf numFmtId="43" fontId="11" fillId="2" borderId="5" xfId="1" applyFont="1" applyFill="1" applyBorder="1" applyAlignment="1">
      <alignment horizontal="right" vertical="center"/>
    </xf>
    <xf numFmtId="166" fontId="11" fillId="0" borderId="2" xfId="1" applyNumberFormat="1" applyFont="1" applyBorder="1" applyAlignment="1">
      <alignment horizontal="center" vertical="center"/>
    </xf>
    <xf numFmtId="10" fontId="6" fillId="0" borderId="2" xfId="2" applyNumberFormat="1" applyFont="1" applyBorder="1" applyAlignment="1">
      <alignment horizontal="center" vertical="center"/>
    </xf>
    <xf numFmtId="167" fontId="6" fillId="0" borderId="2" xfId="2" applyNumberFormat="1" applyFont="1" applyBorder="1" applyAlignment="1">
      <alignment horizontal="center" vertical="center"/>
    </xf>
    <xf numFmtId="164" fontId="4" fillId="2" borderId="0" xfId="0" applyNumberFormat="1" applyFont="1" applyFill="1" applyAlignment="1">
      <alignment horizontal="right"/>
    </xf>
    <xf numFmtId="165" fontId="4" fillId="2" borderId="0" xfId="0" applyNumberFormat="1" applyFont="1" applyFill="1" applyAlignment="1">
      <alignment horizontal="right"/>
    </xf>
    <xf numFmtId="168" fontId="6" fillId="0" borderId="2" xfId="2" applyNumberFormat="1" applyFont="1" applyBorder="1" applyAlignment="1">
      <alignment horizontal="center" vertical="center"/>
    </xf>
    <xf numFmtId="168" fontId="6" fillId="0" borderId="2" xfId="2" applyNumberFormat="1" applyFont="1" applyFill="1" applyBorder="1" applyAlignment="1">
      <alignment horizontal="center" vertical="center"/>
    </xf>
    <xf numFmtId="168" fontId="6" fillId="0" borderId="3" xfId="2" applyNumberFormat="1" applyFont="1" applyFill="1" applyBorder="1" applyAlignment="1">
      <alignment horizontal="center"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6" fillId="0" borderId="3" xfId="0" applyFont="1" applyBorder="1" applyAlignment="1">
      <alignment horizontal="left" vertical="center"/>
    </xf>
    <xf numFmtId="0" fontId="11" fillId="0" borderId="2" xfId="0" applyFont="1" applyBorder="1" applyAlignment="1">
      <alignment horizontal="center" vertical="center"/>
    </xf>
    <xf numFmtId="43" fontId="7" fillId="0" borderId="0" xfId="1" applyFont="1" applyFill="1" applyBorder="1" applyAlignment="1">
      <alignment horizontal="center"/>
    </xf>
    <xf numFmtId="0" fontId="7" fillId="0" borderId="0" xfId="0" applyFont="1" applyAlignment="1">
      <alignment horizontal="center" vertical="center"/>
    </xf>
    <xf numFmtId="10" fontId="6" fillId="0" borderId="2" xfId="2" applyNumberFormat="1" applyFont="1" applyBorder="1" applyAlignment="1">
      <alignment horizontal="right" vertical="center"/>
    </xf>
    <xf numFmtId="165" fontId="4" fillId="0" borderId="3" xfId="0" applyNumberFormat="1" applyFont="1" applyBorder="1" applyAlignment="1">
      <alignment horizontal="right" vertical="center"/>
    </xf>
    <xf numFmtId="0" fontId="7" fillId="0" borderId="0" xfId="0" applyFont="1" applyAlignment="1">
      <alignment horizontal="center" vertical="center" wrapText="1"/>
    </xf>
    <xf numFmtId="43" fontId="6" fillId="0" borderId="2" xfId="1" applyFont="1" applyBorder="1" applyAlignment="1">
      <alignment horizontal="right" vertical="center"/>
    </xf>
    <xf numFmtId="2" fontId="4" fillId="0" borderId="2" xfId="0" applyNumberFormat="1" applyFont="1" applyBorder="1" applyAlignment="1">
      <alignment horizontal="right" vertical="center"/>
    </xf>
    <xf numFmtId="0" fontId="15" fillId="0" borderId="0" xfId="0" applyFont="1"/>
    <xf numFmtId="0" fontId="15" fillId="0" borderId="0" xfId="0" applyFont="1" applyAlignment="1">
      <alignment horizontal="left"/>
    </xf>
    <xf numFmtId="9" fontId="6" fillId="0" borderId="3" xfId="2" applyFont="1" applyBorder="1" applyAlignment="1">
      <alignment horizontal="right" vertical="center"/>
    </xf>
    <xf numFmtId="43" fontId="6" fillId="0" borderId="3" xfId="1" applyFont="1" applyBorder="1" applyAlignment="1">
      <alignment horizontal="center" vertical="center"/>
    </xf>
    <xf numFmtId="2" fontId="4" fillId="0" borderId="3" xfId="0" applyNumberFormat="1" applyFont="1" applyBorder="1" applyAlignment="1">
      <alignment horizontal="center" vertical="center"/>
    </xf>
    <xf numFmtId="2" fontId="7" fillId="0" borderId="3" xfId="0" applyNumberFormat="1" applyFont="1" applyBorder="1" applyAlignment="1">
      <alignment horizontal="center" vertical="center"/>
    </xf>
    <xf numFmtId="43" fontId="6" fillId="0" borderId="3" xfId="1" applyFont="1" applyBorder="1" applyAlignment="1">
      <alignment horizontal="right" vertical="center"/>
    </xf>
    <xf numFmtId="43" fontId="7" fillId="0" borderId="0" xfId="1" applyFont="1" applyBorder="1" applyAlignment="1">
      <alignment horizontal="center" vertical="center" wrapText="1"/>
    </xf>
    <xf numFmtId="2" fontId="6" fillId="0" borderId="0" xfId="0" applyNumberFormat="1" applyFont="1" applyAlignment="1">
      <alignment horizontal="right"/>
    </xf>
    <xf numFmtId="2" fontId="7" fillId="0" borderId="3" xfId="0" applyNumberFormat="1" applyFont="1" applyBorder="1" applyAlignment="1">
      <alignment horizontal="right" vertical="center" wrapText="1"/>
    </xf>
    <xf numFmtId="43" fontId="7" fillId="0" borderId="0" xfId="1" applyFont="1" applyBorder="1" applyAlignment="1">
      <alignment horizontal="center"/>
    </xf>
    <xf numFmtId="2" fontId="7" fillId="0" borderId="0" xfId="0" applyNumberFormat="1" applyFont="1" applyAlignment="1">
      <alignment horizontal="right"/>
    </xf>
    <xf numFmtId="0" fontId="18" fillId="0" borderId="0" xfId="0" applyFont="1" applyAlignment="1">
      <alignment horizontal="center" vertical="center" wrapText="1"/>
    </xf>
    <xf numFmtId="0" fontId="19" fillId="0" borderId="0" xfId="0" quotePrefix="1" applyFont="1"/>
    <xf numFmtId="164" fontId="4" fillId="0" borderId="0" xfId="0" applyNumberFormat="1" applyFont="1" applyAlignment="1">
      <alignment horizontal="right"/>
    </xf>
    <xf numFmtId="165" fontId="4" fillId="0" borderId="0" xfId="0" applyNumberFormat="1" applyFont="1" applyAlignment="1">
      <alignment horizontal="right"/>
    </xf>
    <xf numFmtId="0" fontId="20" fillId="0" borderId="0" xfId="0" applyFont="1" applyAlignment="1">
      <alignment horizontal="center" vertical="center" wrapText="1"/>
    </xf>
    <xf numFmtId="0" fontId="21" fillId="0" borderId="3" xfId="0" applyFont="1" applyBorder="1" applyAlignment="1">
      <alignment horizontal="center" vertical="center" wrapText="1"/>
    </xf>
    <xf numFmtId="0" fontId="22" fillId="0" borderId="3" xfId="0" applyFont="1" applyBorder="1" applyAlignment="1">
      <alignment horizontal="center" vertical="center" wrapText="1"/>
    </xf>
    <xf numFmtId="10" fontId="20" fillId="0" borderId="3" xfId="0" applyNumberFormat="1" applyFont="1" applyBorder="1" applyAlignment="1">
      <alignment horizontal="center" vertical="center" wrapText="1"/>
    </xf>
    <xf numFmtId="10" fontId="20" fillId="0" borderId="3" xfId="1" applyNumberFormat="1" applyFont="1" applyBorder="1" applyAlignment="1">
      <alignment horizontal="center" vertical="center" wrapText="1"/>
    </xf>
    <xf numFmtId="0" fontId="20" fillId="0" borderId="3" xfId="0" applyFont="1" applyBorder="1" applyAlignment="1">
      <alignment horizontal="center" vertical="center" wrapText="1"/>
    </xf>
    <xf numFmtId="164" fontId="20" fillId="0" borderId="3" xfId="0" applyNumberFormat="1" applyFont="1" applyBorder="1" applyAlignment="1">
      <alignment horizontal="center" vertical="center" wrapText="1"/>
    </xf>
    <xf numFmtId="164" fontId="21" fillId="0" borderId="3" xfId="0" applyNumberFormat="1" applyFont="1" applyBorder="1" applyAlignment="1">
      <alignment horizontal="center" vertical="center" wrapText="1"/>
    </xf>
    <xf numFmtId="10" fontId="21" fillId="0" borderId="3" xfId="0" applyNumberFormat="1" applyFont="1" applyBorder="1" applyAlignment="1">
      <alignment horizontal="center" vertical="center" wrapText="1"/>
    </xf>
    <xf numFmtId="164" fontId="21" fillId="0" borderId="0" xfId="0" applyNumberFormat="1" applyFont="1" applyAlignment="1">
      <alignment horizontal="center" vertical="center" wrapText="1"/>
    </xf>
    <xf numFmtId="10" fontId="21" fillId="0" borderId="0" xfId="0" applyNumberFormat="1" applyFont="1" applyAlignment="1">
      <alignment horizontal="center" vertical="center" wrapText="1"/>
    </xf>
    <xf numFmtId="164" fontId="20" fillId="0" borderId="0" xfId="0" applyNumberFormat="1" applyFont="1" applyAlignment="1">
      <alignment horizontal="center" vertical="center" wrapText="1"/>
    </xf>
    <xf numFmtId="0" fontId="20" fillId="0" borderId="0" xfId="0" applyFont="1"/>
    <xf numFmtId="0" fontId="20" fillId="0" borderId="0" xfId="0" applyFont="1" applyAlignment="1">
      <alignment horizontal="right"/>
    </xf>
    <xf numFmtId="43" fontId="7" fillId="0" borderId="0" xfId="1" quotePrefix="1" applyFont="1" applyBorder="1" applyAlignment="1">
      <alignment horizontal="right"/>
    </xf>
    <xf numFmtId="0" fontId="4" fillId="0" borderId="0" xfId="0" applyFont="1" applyAlignment="1">
      <alignment horizontal="right"/>
    </xf>
    <xf numFmtId="0" fontId="4" fillId="0" borderId="3" xfId="0" applyFont="1" applyBorder="1" applyAlignment="1">
      <alignment horizontal="right" vertical="center" wrapText="1"/>
    </xf>
    <xf numFmtId="165" fontId="0" fillId="0" borderId="0" xfId="0" applyNumberFormat="1" applyAlignment="1">
      <alignment horizontal="right"/>
    </xf>
    <xf numFmtId="164" fontId="0" fillId="0" borderId="0" xfId="0" applyNumberFormat="1" applyAlignment="1">
      <alignment horizontal="right"/>
    </xf>
    <xf numFmtId="0" fontId="6" fillId="0" borderId="1" xfId="0" applyFont="1" applyBorder="1" applyAlignment="1">
      <alignment vertical="center"/>
    </xf>
    <xf numFmtId="0" fontId="6" fillId="0" borderId="2" xfId="0" applyFont="1" applyBorder="1" applyAlignment="1">
      <alignment vertical="center"/>
    </xf>
    <xf numFmtId="43" fontId="27" fillId="0" borderId="3" xfId="1" applyFont="1" applyBorder="1" applyAlignment="1">
      <alignment horizontal="center" vertical="center"/>
    </xf>
    <xf numFmtId="169" fontId="27" fillId="0" borderId="2" xfId="1" applyNumberFormat="1" applyFont="1" applyBorder="1" applyAlignment="1">
      <alignment horizontal="right" vertical="center" wrapText="1"/>
    </xf>
    <xf numFmtId="43" fontId="27" fillId="0" borderId="3" xfId="1" applyFont="1" applyBorder="1" applyAlignment="1">
      <alignment horizontal="right" vertical="center"/>
    </xf>
    <xf numFmtId="169" fontId="27" fillId="0" borderId="3" xfId="1" applyNumberFormat="1" applyFont="1" applyBorder="1" applyAlignment="1">
      <alignment horizontal="right" vertical="center" wrapText="1"/>
    </xf>
    <xf numFmtId="0" fontId="4" fillId="0" borderId="0" xfId="0" applyFont="1" applyAlignment="1">
      <alignment horizontal="right" vertical="center" wrapText="1"/>
    </xf>
    <xf numFmtId="43" fontId="28" fillId="0" borderId="3" xfId="1" applyFont="1" applyBorder="1" applyAlignment="1">
      <alignment horizontal="center" vertical="center"/>
    </xf>
    <xf numFmtId="10" fontId="28" fillId="0" borderId="2" xfId="2" applyNumberFormat="1" applyFont="1" applyBorder="1" applyAlignment="1">
      <alignment horizontal="center" vertical="center"/>
    </xf>
    <xf numFmtId="0" fontId="29" fillId="0" borderId="0" xfId="0" applyFont="1"/>
    <xf numFmtId="0" fontId="14" fillId="0" borderId="3" xfId="0" applyFont="1" applyBorder="1" applyAlignment="1">
      <alignment horizontal="center" vertical="center" wrapText="1"/>
    </xf>
    <xf numFmtId="10" fontId="4" fillId="0" borderId="3" xfId="2" applyNumberFormat="1" applyFont="1" applyBorder="1" applyAlignment="1">
      <alignment horizontal="righ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6" fillId="2" borderId="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165" fontId="21" fillId="0" borderId="3" xfId="0" applyNumberFormat="1" applyFont="1" applyBorder="1" applyAlignment="1">
      <alignment horizontal="center" vertical="center" wrapText="1"/>
    </xf>
    <xf numFmtId="0" fontId="21"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8" fillId="0" borderId="1" xfId="0" applyFont="1" applyBorder="1" applyAlignment="1">
      <alignment vertical="center" wrapText="1"/>
    </xf>
    <xf numFmtId="0" fontId="8" fillId="0" borderId="2" xfId="0" applyFont="1" applyBorder="1" applyAlignment="1">
      <alignment vertical="center" wrapText="1"/>
    </xf>
    <xf numFmtId="0" fontId="6" fillId="0" borderId="1" xfId="0" applyFont="1" applyBorder="1" applyAlignment="1">
      <alignment vertical="center" wrapText="1"/>
    </xf>
    <xf numFmtId="0" fontId="6" fillId="0" borderId="2" xfId="0" applyFont="1" applyBorder="1" applyAlignment="1">
      <alignment vertical="center" wrapText="1"/>
    </xf>
    <xf numFmtId="43" fontId="7" fillId="0" borderId="1" xfId="1" applyFont="1" applyBorder="1" applyAlignment="1">
      <alignment horizontal="center" vertical="center" wrapText="1"/>
    </xf>
    <xf numFmtId="43" fontId="7" fillId="0" borderId="4" xfId="1" applyFont="1" applyBorder="1" applyAlignment="1">
      <alignment horizontal="center" vertical="center" wrapText="1"/>
    </xf>
    <xf numFmtId="43" fontId="7" fillId="0" borderId="2" xfId="1" applyFont="1" applyBorder="1" applyAlignment="1">
      <alignment horizontal="center" vertical="center" wrapText="1"/>
    </xf>
    <xf numFmtId="0" fontId="6" fillId="0" borderId="1" xfId="0" applyFont="1" applyBorder="1" applyAlignment="1">
      <alignment vertical="center"/>
    </xf>
    <xf numFmtId="0" fontId="6" fillId="0" borderId="2" xfId="0" applyFont="1" applyBorder="1" applyAlignment="1">
      <alignment vertical="center"/>
    </xf>
    <xf numFmtId="0" fontId="8"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5" fillId="0" borderId="3" xfId="0" applyFont="1" applyBorder="1" applyAlignment="1">
      <alignment vertical="center" wrapTex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5" fillId="0" borderId="2" xfId="0" applyFont="1" applyBorder="1" applyAlignment="1">
      <alignment vertical="center" wrapText="1"/>
    </xf>
    <xf numFmtId="0" fontId="17" fillId="0" borderId="3" xfId="0" applyFont="1" applyBorder="1" applyAlignment="1">
      <alignment vertical="center" wrapText="1"/>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5" fillId="0" borderId="4" xfId="0" applyFont="1" applyBorder="1" applyAlignment="1">
      <alignment vertical="center" wrapText="1"/>
    </xf>
    <xf numFmtId="0" fontId="14" fillId="2" borderId="6" xfId="0" applyFont="1" applyFill="1" applyBorder="1" applyAlignment="1">
      <alignment horizontal="center"/>
    </xf>
    <xf numFmtId="0" fontId="14" fillId="2" borderId="7" xfId="0" applyFont="1" applyFill="1" applyBorder="1" applyAlignment="1">
      <alignment horizont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10"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3" fillId="2" borderId="1" xfId="0" applyFont="1" applyFill="1" applyBorder="1" applyAlignment="1">
      <alignment horizontal="center"/>
    </xf>
    <xf numFmtId="0" fontId="13" fillId="2" borderId="2" xfId="0" applyFont="1" applyFill="1" applyBorder="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0" borderId="1" xfId="0" applyFont="1" applyBorder="1" applyAlignment="1">
      <alignment horizontal="left" vertical="center" wrapText="1" indent="1"/>
    </xf>
    <xf numFmtId="0" fontId="8" fillId="0" borderId="2" xfId="0" applyFont="1" applyBorder="1" applyAlignment="1">
      <alignment horizontal="left" vertical="center" wrapText="1" indent="1"/>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38EC7-D839-42DC-8A1E-754293CDA5BA}">
  <dimension ref="A1:G90"/>
  <sheetViews>
    <sheetView tabSelected="1" topLeftCell="B8" zoomScale="130" zoomScaleNormal="130" workbookViewId="0">
      <selection activeCell="G61" sqref="G61"/>
    </sheetView>
  </sheetViews>
  <sheetFormatPr baseColWidth="10" defaultRowHeight="14.4" x14ac:dyDescent="0.3"/>
  <cols>
    <col min="1" max="1" width="4" hidden="1" customWidth="1"/>
    <col min="2" max="2" width="29" customWidth="1"/>
    <col min="3" max="3" width="19" customWidth="1"/>
    <col min="4" max="4" width="19" style="67" customWidth="1"/>
    <col min="5" max="5" width="19" style="66" customWidth="1"/>
    <col min="6" max="6" width="19" style="3" customWidth="1"/>
  </cols>
  <sheetData>
    <row r="1" spans="1:6" ht="48" customHeight="1" x14ac:dyDescent="0.3">
      <c r="B1" s="124" t="s">
        <v>0</v>
      </c>
      <c r="C1" s="125"/>
      <c r="D1" s="1" t="s">
        <v>1</v>
      </c>
      <c r="E1" s="2" t="s">
        <v>2</v>
      </c>
    </row>
    <row r="2" spans="1:6" ht="19.5" customHeight="1" x14ac:dyDescent="0.3">
      <c r="B2" s="126" t="s">
        <v>3</v>
      </c>
      <c r="C2" s="127"/>
      <c r="D2" s="1"/>
      <c r="E2" s="2"/>
    </row>
    <row r="3" spans="1:6" s="7" customFormat="1" ht="19.5" customHeight="1" x14ac:dyDescent="0.25">
      <c r="A3" s="4" t="s">
        <v>4</v>
      </c>
      <c r="B3" s="128" t="s">
        <v>5</v>
      </c>
      <c r="C3" s="129"/>
      <c r="D3" s="5"/>
      <c r="E3" s="5">
        <v>7.0000000000000007E-2</v>
      </c>
      <c r="F3" s="6"/>
    </row>
    <row r="4" spans="1:6" s="7" customFormat="1" ht="19.5" customHeight="1" x14ac:dyDescent="0.25">
      <c r="A4" s="4" t="s">
        <v>4</v>
      </c>
      <c r="B4" s="120" t="s">
        <v>6</v>
      </c>
      <c r="C4" s="121"/>
      <c r="D4" s="5"/>
      <c r="E4" s="5">
        <v>0.06</v>
      </c>
      <c r="F4" s="8"/>
    </row>
    <row r="5" spans="1:6" s="7" customFormat="1" ht="19.5" customHeight="1" x14ac:dyDescent="0.25">
      <c r="A5" s="4" t="s">
        <v>4</v>
      </c>
      <c r="B5" s="120" t="s">
        <v>7</v>
      </c>
      <c r="C5" s="121"/>
      <c r="D5" s="9"/>
      <c r="E5" s="9"/>
      <c r="F5" s="119"/>
    </row>
    <row r="6" spans="1:6" s="7" customFormat="1" ht="19.5" customHeight="1" x14ac:dyDescent="0.25">
      <c r="A6" s="4" t="s">
        <v>4</v>
      </c>
      <c r="B6" s="120" t="s">
        <v>8</v>
      </c>
      <c r="C6" s="121"/>
      <c r="D6" s="5"/>
      <c r="E6" s="5"/>
      <c r="F6" s="119"/>
    </row>
    <row r="7" spans="1:6" s="7" customFormat="1" ht="19.5" customHeight="1" x14ac:dyDescent="0.25">
      <c r="B7" s="102"/>
      <c r="C7" s="103"/>
      <c r="D7" s="103"/>
      <c r="E7" s="104"/>
      <c r="F7" s="10"/>
    </row>
    <row r="8" spans="1:6" s="7" customFormat="1" ht="19.5" customHeight="1" x14ac:dyDescent="0.25">
      <c r="B8" s="130" t="s">
        <v>9</v>
      </c>
      <c r="C8" s="131"/>
      <c r="D8" s="11"/>
      <c r="E8" s="12"/>
    </row>
    <row r="9" spans="1:6" s="7" customFormat="1" ht="19.5" customHeight="1" x14ac:dyDescent="0.25">
      <c r="B9" s="132" t="s">
        <v>10</v>
      </c>
      <c r="C9" s="133"/>
      <c r="D9" s="13"/>
      <c r="E9" s="13"/>
    </row>
    <row r="10" spans="1:6" s="7" customFormat="1" ht="19.5" customHeight="1" x14ac:dyDescent="0.25">
      <c r="B10" s="134" t="s">
        <v>11</v>
      </c>
      <c r="C10" s="135"/>
      <c r="D10" s="14"/>
      <c r="E10" s="15">
        <v>3.4500000000000003E-2</v>
      </c>
    </row>
    <row r="11" spans="1:6" s="7" customFormat="1" ht="19.5" customHeight="1" x14ac:dyDescent="0.25">
      <c r="B11" s="136" t="s">
        <v>12</v>
      </c>
      <c r="C11" s="137"/>
      <c r="D11" s="14"/>
      <c r="E11" s="16">
        <v>1.7999999999999999E-2</v>
      </c>
    </row>
    <row r="12" spans="1:6" s="7" customFormat="1" ht="19.5" customHeight="1" x14ac:dyDescent="0.25">
      <c r="B12" s="122" t="s">
        <v>13</v>
      </c>
      <c r="C12" s="123"/>
      <c r="D12" s="17"/>
      <c r="E12" s="18"/>
    </row>
    <row r="13" spans="1:6" s="7" customFormat="1" ht="19.5" customHeight="1" x14ac:dyDescent="0.25">
      <c r="B13" s="95" t="s">
        <v>14</v>
      </c>
      <c r="C13" s="96"/>
      <c r="D13" s="19"/>
      <c r="E13" s="19">
        <v>4.0500000000000001E-2</v>
      </c>
    </row>
    <row r="14" spans="1:6" s="7" customFormat="1" ht="19.5" customHeight="1" x14ac:dyDescent="0.25">
      <c r="B14" s="95" t="s">
        <v>15</v>
      </c>
      <c r="C14" s="96"/>
      <c r="D14" s="19"/>
      <c r="E14" s="19">
        <v>2.5000000000000001E-3</v>
      </c>
    </row>
    <row r="15" spans="1:6" s="7" customFormat="1" ht="19.5" customHeight="1" x14ac:dyDescent="0.25">
      <c r="B15" s="114" t="s">
        <v>16</v>
      </c>
      <c r="C15" s="108"/>
      <c r="D15" s="20">
        <v>2.4000000000000001E-4</v>
      </c>
      <c r="E15" s="21">
        <v>3.6000000000000002E-4</v>
      </c>
    </row>
    <row r="16" spans="1:6" s="7" customFormat="1" ht="19.5" customHeight="1" x14ac:dyDescent="0.25">
      <c r="B16" s="115" t="s">
        <v>17</v>
      </c>
      <c r="C16" s="116"/>
      <c r="D16" s="116"/>
      <c r="E16" s="116"/>
    </row>
    <row r="17" spans="1:6" s="7" customFormat="1" ht="19.5" customHeight="1" x14ac:dyDescent="0.25">
      <c r="B17" s="87" t="s">
        <v>18</v>
      </c>
      <c r="C17" s="88"/>
      <c r="D17" s="15">
        <v>6.9000000000000006E-2</v>
      </c>
      <c r="E17" s="15">
        <v>8.5500000000000007E-2</v>
      </c>
    </row>
    <row r="18" spans="1:6" s="7" customFormat="1" ht="19.5" customHeight="1" x14ac:dyDescent="0.25">
      <c r="B18" s="87" t="s">
        <v>19</v>
      </c>
      <c r="C18" s="88"/>
      <c r="D18" s="15">
        <v>4.0000000000000001E-3</v>
      </c>
      <c r="E18" s="76">
        <v>2.0199999999999999E-2</v>
      </c>
    </row>
    <row r="19" spans="1:6" s="7" customFormat="1" ht="19.5" customHeight="1" x14ac:dyDescent="0.25">
      <c r="B19" s="87" t="s">
        <v>20</v>
      </c>
      <c r="C19" s="88"/>
      <c r="D19" s="15">
        <v>3.15E-2</v>
      </c>
      <c r="E19" s="15">
        <v>4.7199999999999999E-2</v>
      </c>
    </row>
    <row r="20" spans="1:6" s="7" customFormat="1" ht="19.5" customHeight="1" x14ac:dyDescent="0.25">
      <c r="B20" s="87" t="s">
        <v>21</v>
      </c>
      <c r="C20" s="88"/>
      <c r="D20" s="15">
        <v>8.6400000000000005E-2</v>
      </c>
      <c r="E20" s="15">
        <v>0.1295</v>
      </c>
    </row>
    <row r="21" spans="1:6" s="7" customFormat="1" ht="19.5" customHeight="1" x14ac:dyDescent="0.25">
      <c r="B21" s="87" t="s">
        <v>22</v>
      </c>
      <c r="C21" s="88"/>
      <c r="D21" s="15">
        <v>8.6E-3</v>
      </c>
      <c r="E21" s="15">
        <v>1.29E-2</v>
      </c>
    </row>
    <row r="22" spans="1:6" s="7" customFormat="1" ht="19.5" customHeight="1" x14ac:dyDescent="0.25">
      <c r="B22" s="87" t="s">
        <v>23</v>
      </c>
      <c r="C22" s="88"/>
      <c r="D22" s="15">
        <v>1.0800000000000001E-2</v>
      </c>
      <c r="E22" s="15">
        <v>1.6199999999999999E-2</v>
      </c>
    </row>
    <row r="23" spans="1:6" s="7" customFormat="1" ht="19.5" customHeight="1" x14ac:dyDescent="0.25">
      <c r="B23" s="87" t="s">
        <v>24</v>
      </c>
      <c r="C23" s="88"/>
      <c r="D23" s="15">
        <v>1.4E-3</v>
      </c>
      <c r="E23" s="15">
        <v>2.0999999999999999E-3</v>
      </c>
    </row>
    <row r="24" spans="1:6" s="7" customFormat="1" ht="19.5" customHeight="1" x14ac:dyDescent="0.25">
      <c r="B24" s="87" t="s">
        <v>25</v>
      </c>
      <c r="C24" s="88"/>
      <c r="D24" s="15">
        <v>1.4E-3</v>
      </c>
      <c r="E24" s="15">
        <v>2.0999999999999999E-3</v>
      </c>
    </row>
    <row r="25" spans="1:6" s="7" customFormat="1" ht="19.5" customHeight="1" x14ac:dyDescent="0.25">
      <c r="B25" s="22"/>
      <c r="C25" s="23"/>
      <c r="D25" s="17"/>
      <c r="E25" s="18"/>
      <c r="F25" s="10"/>
    </row>
    <row r="26" spans="1:6" s="7" customFormat="1" ht="19.5" customHeight="1" x14ac:dyDescent="0.25">
      <c r="B26" s="87" t="s">
        <v>26</v>
      </c>
      <c r="C26" s="88"/>
      <c r="D26" s="14"/>
      <c r="E26" s="15">
        <v>1E-3</v>
      </c>
      <c r="F26" s="10"/>
    </row>
    <row r="27" spans="1:6" s="7" customFormat="1" ht="19.5" customHeight="1" x14ac:dyDescent="0.25">
      <c r="B27" s="110" t="s">
        <v>27</v>
      </c>
      <c r="C27" s="111"/>
      <c r="D27" s="14"/>
      <c r="E27" s="15">
        <v>5.0000000000000001E-3</v>
      </c>
      <c r="F27" s="10"/>
    </row>
    <row r="28" spans="1:6" s="7" customFormat="1" ht="19.5" customHeight="1" x14ac:dyDescent="0.25">
      <c r="B28" s="110" t="s">
        <v>28</v>
      </c>
      <c r="C28" s="111"/>
      <c r="D28" s="14"/>
      <c r="E28" s="15">
        <v>3.2000000000000001E-2</v>
      </c>
      <c r="F28" s="10" t="s">
        <v>76</v>
      </c>
    </row>
    <row r="29" spans="1:6" s="7" customFormat="1" ht="19.5" customHeight="1" x14ac:dyDescent="0.25">
      <c r="B29" s="87" t="s">
        <v>29</v>
      </c>
      <c r="C29" s="88"/>
      <c r="D29" s="14"/>
      <c r="E29" s="15">
        <v>3.0000000000000001E-3</v>
      </c>
      <c r="F29" s="10"/>
    </row>
    <row r="30" spans="1:6" s="7" customFormat="1" ht="19.5" customHeight="1" x14ac:dyDescent="0.25">
      <c r="B30" s="87" t="s">
        <v>30</v>
      </c>
      <c r="C30" s="88"/>
      <c r="D30" s="14"/>
      <c r="E30" s="15">
        <v>0.08</v>
      </c>
      <c r="F30" s="10"/>
    </row>
    <row r="31" spans="1:6" s="7" customFormat="1" ht="19.5" customHeight="1" x14ac:dyDescent="0.25">
      <c r="B31" s="24" t="s">
        <v>31</v>
      </c>
      <c r="C31" s="24"/>
      <c r="D31" s="14"/>
      <c r="E31" s="15">
        <v>0.2</v>
      </c>
      <c r="F31" s="10"/>
    </row>
    <row r="32" spans="1:6" s="7" customFormat="1" ht="15.6" x14ac:dyDescent="0.25">
      <c r="A32" s="4" t="s">
        <v>32</v>
      </c>
      <c r="B32" s="87" t="s">
        <v>33</v>
      </c>
      <c r="C32" s="88"/>
      <c r="D32" s="14"/>
      <c r="E32" s="19">
        <v>1.6000000000000001E-4</v>
      </c>
      <c r="F32" s="6"/>
    </row>
    <row r="33" spans="1:6" s="7" customFormat="1" ht="15.6" x14ac:dyDescent="0.25">
      <c r="A33" s="4" t="s">
        <v>32</v>
      </c>
      <c r="B33" s="87" t="s">
        <v>34</v>
      </c>
      <c r="C33" s="88"/>
      <c r="D33" s="25"/>
      <c r="E33" s="15">
        <v>6.7999999999999996E-3</v>
      </c>
      <c r="F33" s="6"/>
    </row>
    <row r="34" spans="1:6" s="7" customFormat="1" ht="15" customHeight="1" x14ac:dyDescent="0.25">
      <c r="A34" s="4" t="s">
        <v>32</v>
      </c>
      <c r="B34" s="87" t="s">
        <v>35</v>
      </c>
      <c r="C34" s="88"/>
      <c r="D34" s="25"/>
      <c r="E34" s="15">
        <v>0.01</v>
      </c>
      <c r="F34" s="26"/>
    </row>
    <row r="35" spans="1:6" s="7" customFormat="1" ht="15" customHeight="1" x14ac:dyDescent="0.25">
      <c r="A35" s="4" t="s">
        <v>32</v>
      </c>
      <c r="B35" s="87" t="s">
        <v>35</v>
      </c>
      <c r="C35" s="88"/>
      <c r="D35" s="25"/>
      <c r="E35" s="15">
        <v>5.4999999999999997E-3</v>
      </c>
      <c r="F35" s="26"/>
    </row>
    <row r="36" spans="1:6" s="7" customFormat="1" ht="15" customHeight="1" x14ac:dyDescent="0.25">
      <c r="A36" s="4" t="s">
        <v>32</v>
      </c>
      <c r="B36" s="87" t="s">
        <v>36</v>
      </c>
      <c r="C36" s="88"/>
      <c r="D36" s="25"/>
      <c r="E36" s="15">
        <v>4.4999999999999997E-3</v>
      </c>
      <c r="F36" s="27"/>
    </row>
    <row r="37" spans="1:6" s="7" customFormat="1" ht="15" customHeight="1" x14ac:dyDescent="0.25">
      <c r="A37" s="4" t="s">
        <v>32</v>
      </c>
      <c r="B37" s="112"/>
      <c r="C37" s="113"/>
      <c r="D37" s="17"/>
      <c r="E37" s="18"/>
      <c r="F37" s="27"/>
    </row>
    <row r="38" spans="1:6" s="7" customFormat="1" ht="15" customHeight="1" x14ac:dyDescent="0.25">
      <c r="A38" s="4" t="s">
        <v>32</v>
      </c>
      <c r="B38" s="93" t="s">
        <v>37</v>
      </c>
      <c r="C38" s="94"/>
      <c r="D38" s="28">
        <v>6.8000000000000005E-2</v>
      </c>
      <c r="E38" s="29"/>
      <c r="F38" s="30"/>
    </row>
    <row r="39" spans="1:6" s="7" customFormat="1" ht="15.75" customHeight="1" x14ac:dyDescent="0.25">
      <c r="A39" s="4" t="s">
        <v>32</v>
      </c>
      <c r="B39" s="105" t="s">
        <v>38</v>
      </c>
      <c r="C39" s="105"/>
      <c r="D39" s="28">
        <v>2.9000000000000001E-2</v>
      </c>
      <c r="E39" s="29"/>
      <c r="F39" s="6"/>
    </row>
    <row r="40" spans="1:6" s="7" customFormat="1" ht="15.75" customHeight="1" x14ac:dyDescent="0.25">
      <c r="B40" s="93" t="s">
        <v>39</v>
      </c>
      <c r="C40" s="94"/>
      <c r="D40" s="28">
        <v>6.8000000000000005E-2</v>
      </c>
      <c r="E40" s="29"/>
      <c r="F40" s="6"/>
    </row>
    <row r="41" spans="1:6" s="7" customFormat="1" ht="15" customHeight="1" x14ac:dyDescent="0.25">
      <c r="A41" s="7" t="s">
        <v>40</v>
      </c>
      <c r="B41" s="93" t="s">
        <v>41</v>
      </c>
      <c r="C41" s="94"/>
      <c r="D41" s="28">
        <v>6.8000000000000005E-2</v>
      </c>
      <c r="E41" s="29"/>
    </row>
    <row r="42" spans="1:6" s="7" customFormat="1" ht="15" customHeight="1" x14ac:dyDescent="0.25">
      <c r="A42" s="7" t="s">
        <v>40</v>
      </c>
      <c r="B42" s="93" t="s">
        <v>42</v>
      </c>
      <c r="C42" s="94"/>
      <c r="D42" s="28">
        <v>2.9000000000000001E-2</v>
      </c>
      <c r="E42" s="29"/>
    </row>
    <row r="43" spans="1:6" s="7" customFormat="1" ht="10.5" customHeight="1" x14ac:dyDescent="0.25">
      <c r="A43" s="7" t="s">
        <v>40</v>
      </c>
      <c r="B43" s="84"/>
      <c r="C43" s="85"/>
      <c r="D43" s="85"/>
      <c r="E43" s="86"/>
      <c r="F43" s="33"/>
    </row>
    <row r="44" spans="1:6" s="7" customFormat="1" ht="15" customHeight="1" x14ac:dyDescent="0.25">
      <c r="A44" s="7" t="s">
        <v>40</v>
      </c>
      <c r="B44" s="106" t="s">
        <v>43</v>
      </c>
      <c r="C44" s="107"/>
      <c r="D44" s="31"/>
      <c r="E44" s="32"/>
      <c r="F44" s="6"/>
    </row>
    <row r="45" spans="1:6" s="7" customFormat="1" ht="15" customHeight="1" x14ac:dyDescent="0.25">
      <c r="A45" s="7" t="s">
        <v>40</v>
      </c>
      <c r="B45" s="108" t="s">
        <v>44</v>
      </c>
      <c r="C45" s="105"/>
      <c r="D45" s="28"/>
      <c r="E45" s="28"/>
      <c r="F45" s="34"/>
    </row>
    <row r="46" spans="1:6" s="7" customFormat="1" ht="15" customHeight="1" x14ac:dyDescent="0.25">
      <c r="B46" s="108" t="s">
        <v>45</v>
      </c>
      <c r="C46" s="105"/>
      <c r="D46" s="28"/>
      <c r="E46" s="28"/>
      <c r="F46" s="34"/>
    </row>
    <row r="47" spans="1:6" s="7" customFormat="1" ht="15" customHeight="1" x14ac:dyDescent="0.25">
      <c r="B47" s="109" t="s">
        <v>46</v>
      </c>
      <c r="C47" s="109"/>
      <c r="D47" s="28"/>
      <c r="E47" s="28">
        <v>1.4999999999999999E-2</v>
      </c>
      <c r="F47" s="34"/>
    </row>
    <row r="48" spans="1:6" s="7" customFormat="1" ht="15" customHeight="1" x14ac:dyDescent="0.25">
      <c r="A48" s="7" t="s">
        <v>40</v>
      </c>
      <c r="B48" s="93" t="s">
        <v>47</v>
      </c>
      <c r="C48" s="94"/>
      <c r="D48" s="31"/>
      <c r="E48" s="35"/>
      <c r="F48" s="6"/>
    </row>
    <row r="49" spans="1:7" s="7" customFormat="1" ht="15" customHeight="1" x14ac:dyDescent="0.25">
      <c r="A49" s="7" t="s">
        <v>40</v>
      </c>
      <c r="B49" s="93" t="s">
        <v>48</v>
      </c>
      <c r="C49" s="94"/>
      <c r="D49" s="31"/>
      <c r="E49" s="35"/>
      <c r="F49" s="6"/>
    </row>
    <row r="50" spans="1:7" s="7" customFormat="1" ht="8.25" customHeight="1" x14ac:dyDescent="0.25">
      <c r="A50" s="7" t="s">
        <v>40</v>
      </c>
      <c r="B50" s="102"/>
      <c r="C50" s="103"/>
      <c r="D50" s="103"/>
      <c r="E50" s="104"/>
      <c r="F50" s="6"/>
    </row>
    <row r="51" spans="1:7" s="7" customFormat="1" ht="15" customHeight="1" x14ac:dyDescent="0.25">
      <c r="A51" s="7" t="s">
        <v>40</v>
      </c>
      <c r="B51" s="100" t="s">
        <v>78</v>
      </c>
      <c r="C51" s="101"/>
      <c r="D51" s="70">
        <v>3925</v>
      </c>
      <c r="E51" s="37"/>
      <c r="F51" s="6"/>
    </row>
    <row r="52" spans="1:7" s="7" customFormat="1" ht="13.8" x14ac:dyDescent="0.25">
      <c r="B52" s="100" t="s">
        <v>79</v>
      </c>
      <c r="C52" s="101"/>
      <c r="D52" s="36">
        <v>11.65</v>
      </c>
      <c r="E52" s="38"/>
      <c r="F52" s="6"/>
    </row>
    <row r="53" spans="1:7" s="7" customFormat="1" ht="13.8" x14ac:dyDescent="0.25">
      <c r="B53" s="100" t="s">
        <v>81</v>
      </c>
      <c r="C53" s="101"/>
      <c r="D53" s="36">
        <v>11.88</v>
      </c>
      <c r="E53" s="38"/>
      <c r="F53" s="6"/>
    </row>
    <row r="54" spans="1:7" s="7" customFormat="1" ht="13.8" x14ac:dyDescent="0.25">
      <c r="B54" s="68" t="s">
        <v>80</v>
      </c>
      <c r="C54" s="69"/>
      <c r="D54" s="70">
        <v>11.88</v>
      </c>
      <c r="E54" s="38"/>
      <c r="F54" s="6"/>
    </row>
    <row r="55" spans="1:7" s="7" customFormat="1" ht="13.8" x14ac:dyDescent="0.25">
      <c r="B55" s="100" t="s">
        <v>89</v>
      </c>
      <c r="C55" s="101"/>
      <c r="D55" s="39"/>
      <c r="E55" s="38"/>
      <c r="F55" s="6"/>
    </row>
    <row r="56" spans="1:7" s="7" customFormat="1" ht="13.8" x14ac:dyDescent="0.25">
      <c r="B56" s="100" t="s">
        <v>89</v>
      </c>
      <c r="C56" s="101"/>
      <c r="D56" s="39"/>
      <c r="E56" s="38"/>
      <c r="F56" s="6"/>
    </row>
    <row r="57" spans="1:7" s="7" customFormat="1" ht="13.8" x14ac:dyDescent="0.25">
      <c r="B57" s="68" t="s">
        <v>83</v>
      </c>
      <c r="C57" s="69"/>
      <c r="D57" s="39">
        <f>D54*35*52/12</f>
        <v>1801.8000000000002</v>
      </c>
      <c r="E57" s="38"/>
      <c r="F57" s="6"/>
    </row>
    <row r="58" spans="1:7" s="7" customFormat="1" ht="13.8" x14ac:dyDescent="0.25">
      <c r="B58" s="100" t="s">
        <v>82</v>
      </c>
      <c r="C58" s="101"/>
      <c r="D58" s="36">
        <f>1.6*D54*35*52/12</f>
        <v>2882.8800000000006</v>
      </c>
      <c r="E58" s="38"/>
      <c r="F58" s="6"/>
    </row>
    <row r="59" spans="1:7" s="7" customFormat="1" ht="13.8" x14ac:dyDescent="0.25">
      <c r="B59" s="93" t="s">
        <v>87</v>
      </c>
      <c r="C59" s="94"/>
      <c r="D59" s="75">
        <f>2.25*D54*35*52/12</f>
        <v>4054.0500000000006</v>
      </c>
      <c r="E59" s="5"/>
      <c r="F59" s="6" t="s">
        <v>75</v>
      </c>
      <c r="G59" s="77">
        <f>ROUND(2.25*D54*151.67,2)</f>
        <v>4054.14</v>
      </c>
    </row>
    <row r="60" spans="1:7" s="7" customFormat="1" ht="13.8" x14ac:dyDescent="0.25">
      <c r="B60" s="93" t="s">
        <v>88</v>
      </c>
      <c r="C60" s="94"/>
      <c r="D60" s="75">
        <f>3.3*D54*35*52/12</f>
        <v>5945.94</v>
      </c>
      <c r="E60" s="5"/>
      <c r="F60" s="6"/>
      <c r="G60" s="77">
        <f>ROUND(3.3*D54*151.67,2)</f>
        <v>5946.07</v>
      </c>
    </row>
    <row r="61" spans="1:7" s="7" customFormat="1" ht="31.5" customHeight="1" x14ac:dyDescent="0.25">
      <c r="B61" s="95" t="s">
        <v>84</v>
      </c>
      <c r="C61" s="96"/>
      <c r="D61" s="71">
        <v>0.31940000000000002</v>
      </c>
      <c r="E61" s="73">
        <v>0.32340000000000002</v>
      </c>
    </row>
    <row r="62" spans="1:7" s="7" customFormat="1" ht="15" customHeight="1" x14ac:dyDescent="0.25">
      <c r="A62" s="97" t="s">
        <v>73</v>
      </c>
      <c r="B62" s="98"/>
      <c r="C62" s="98"/>
      <c r="D62" s="98"/>
      <c r="E62" s="99"/>
      <c r="F62" s="40"/>
    </row>
    <row r="63" spans="1:7" s="7" customFormat="1" ht="23.25" customHeight="1" x14ac:dyDescent="0.25">
      <c r="B63" s="95" t="s">
        <v>49</v>
      </c>
      <c r="C63" s="96"/>
      <c r="D63" s="41"/>
      <c r="E63" s="42" t="s">
        <v>50</v>
      </c>
      <c r="F63" s="43"/>
    </row>
    <row r="64" spans="1:7" s="7" customFormat="1" ht="17.25" customHeight="1" x14ac:dyDescent="0.25">
      <c r="B64" s="95" t="s">
        <v>51</v>
      </c>
      <c r="C64" s="96"/>
      <c r="D64" s="41"/>
      <c r="E64" s="42" t="s">
        <v>52</v>
      </c>
      <c r="F64" s="43"/>
    </row>
    <row r="65" spans="1:6" s="7" customFormat="1" ht="18" customHeight="1" x14ac:dyDescent="0.25">
      <c r="B65" s="87" t="s">
        <v>53</v>
      </c>
      <c r="C65" s="88"/>
      <c r="D65" s="72">
        <v>7.26</v>
      </c>
      <c r="E65" s="44"/>
      <c r="F65" s="45"/>
    </row>
    <row r="66" spans="1:6" s="7" customFormat="1" ht="15" customHeight="1" x14ac:dyDescent="0.25">
      <c r="B66" s="87" t="s">
        <v>54</v>
      </c>
      <c r="C66" s="88"/>
      <c r="D66" s="72">
        <v>88.8</v>
      </c>
      <c r="E66" s="44"/>
      <c r="F66" s="45"/>
    </row>
    <row r="67" spans="1:6" s="7" customFormat="1" ht="35.25" customHeight="1" x14ac:dyDescent="0.25">
      <c r="B67" s="46"/>
      <c r="D67" s="47"/>
      <c r="E67" s="48"/>
      <c r="F67" s="6"/>
    </row>
    <row r="68" spans="1:6" s="7" customFormat="1" ht="18.75" customHeight="1" x14ac:dyDescent="0.25">
      <c r="B68" s="49"/>
      <c r="C68" s="89" t="s">
        <v>55</v>
      </c>
      <c r="D68" s="89"/>
      <c r="E68" s="90" t="s">
        <v>56</v>
      </c>
      <c r="F68" s="90"/>
    </row>
    <row r="69" spans="1:6" s="7" customFormat="1" ht="18.75" customHeight="1" x14ac:dyDescent="0.25">
      <c r="B69" s="49"/>
      <c r="C69" s="50" t="s">
        <v>57</v>
      </c>
      <c r="D69" s="50" t="s">
        <v>58</v>
      </c>
      <c r="E69" s="50" t="s">
        <v>57</v>
      </c>
      <c r="F69" s="50" t="s">
        <v>58</v>
      </c>
    </row>
    <row r="70" spans="1:6" s="7" customFormat="1" ht="18.75" customHeight="1" x14ac:dyDescent="0.25">
      <c r="B70" s="51" t="s">
        <v>20</v>
      </c>
      <c r="C70" s="52">
        <v>3.15E-2</v>
      </c>
      <c r="D70" s="53">
        <v>4.7199999999999999E-2</v>
      </c>
      <c r="E70" s="52">
        <v>3.15E-2</v>
      </c>
      <c r="F70" s="53">
        <v>4.7199999999999999E-2</v>
      </c>
    </row>
    <row r="71" spans="1:6" s="7" customFormat="1" ht="18.75" customHeight="1" x14ac:dyDescent="0.25">
      <c r="B71" s="51" t="s">
        <v>59</v>
      </c>
      <c r="C71" s="52">
        <v>8.6E-3</v>
      </c>
      <c r="D71" s="52">
        <v>1.29E-2</v>
      </c>
      <c r="E71" s="52">
        <v>8.6E-3</v>
      </c>
      <c r="F71" s="52">
        <v>1.29E-2</v>
      </c>
    </row>
    <row r="72" spans="1:6" s="7" customFormat="1" ht="18.75" customHeight="1" x14ac:dyDescent="0.25">
      <c r="B72" s="51" t="s">
        <v>60</v>
      </c>
      <c r="C72" s="54"/>
      <c r="D72" s="55"/>
      <c r="E72" s="52">
        <v>1.4E-3</v>
      </c>
      <c r="F72" s="52">
        <v>2.0999999999999999E-3</v>
      </c>
    </row>
    <row r="73" spans="1:6" s="7" customFormat="1" ht="35.25" customHeight="1" x14ac:dyDescent="0.25">
      <c r="B73" s="56" t="s">
        <v>61</v>
      </c>
      <c r="C73" s="57">
        <f>+C70+C71</f>
        <v>4.0099999999999997E-2</v>
      </c>
      <c r="D73" s="57">
        <f>+D70+D71</f>
        <v>6.0100000000000001E-2</v>
      </c>
      <c r="E73" s="57">
        <f>SUM(E70:E72)</f>
        <v>4.1499999999999995E-2</v>
      </c>
      <c r="F73" s="57">
        <f>SUM(F70:F72)</f>
        <v>6.2199999999999998E-2</v>
      </c>
    </row>
    <row r="74" spans="1:6" s="7" customFormat="1" ht="27" customHeight="1" x14ac:dyDescent="0.25">
      <c r="B74" s="58"/>
      <c r="C74" s="59"/>
      <c r="D74" s="59"/>
      <c r="E74" s="59"/>
      <c r="F74" s="59"/>
    </row>
    <row r="75" spans="1:6" s="7" customFormat="1" ht="18.75" customHeight="1" x14ac:dyDescent="0.25">
      <c r="B75" s="49"/>
      <c r="C75" s="49"/>
      <c r="D75" s="60"/>
      <c r="E75" s="50" t="s">
        <v>62</v>
      </c>
      <c r="F75" s="56" t="s">
        <v>58</v>
      </c>
    </row>
    <row r="76" spans="1:6" s="7" customFormat="1" ht="18.75" customHeight="1" x14ac:dyDescent="0.25">
      <c r="B76" s="51" t="s">
        <v>21</v>
      </c>
      <c r="C76" s="49"/>
      <c r="D76" s="60"/>
      <c r="E76" s="52">
        <v>8.6400000000000005E-2</v>
      </c>
      <c r="F76" s="52">
        <v>0.1295</v>
      </c>
    </row>
    <row r="77" spans="1:6" s="7" customFormat="1" ht="18.75" customHeight="1" x14ac:dyDescent="0.25">
      <c r="B77" s="51" t="s">
        <v>63</v>
      </c>
      <c r="C77" s="49"/>
      <c r="D77" s="60"/>
      <c r="E77" s="52">
        <v>1.0800000000000001E-2</v>
      </c>
      <c r="F77" s="52">
        <v>1.6199999999999999E-2</v>
      </c>
    </row>
    <row r="78" spans="1:6" s="7" customFormat="1" ht="18.75" customHeight="1" x14ac:dyDescent="0.25">
      <c r="B78" s="51" t="s">
        <v>64</v>
      </c>
      <c r="C78" s="49"/>
      <c r="D78" s="60"/>
      <c r="E78" s="52">
        <v>1.4E-3</v>
      </c>
      <c r="F78" s="52">
        <v>2.0999999999999999E-3</v>
      </c>
    </row>
    <row r="79" spans="1:6" s="7" customFormat="1" ht="33" customHeight="1" x14ac:dyDescent="0.25">
      <c r="B79" s="56" t="s">
        <v>65</v>
      </c>
      <c r="C79" s="49"/>
      <c r="D79" s="60"/>
      <c r="E79" s="57">
        <f>SUM(E76:E78)</f>
        <v>9.8600000000000007E-2</v>
      </c>
      <c r="F79" s="57">
        <f>SUM(F76:F78)</f>
        <v>0.14779999999999999</v>
      </c>
    </row>
    <row r="80" spans="1:6" s="7" customFormat="1" ht="35.25" customHeight="1" x14ac:dyDescent="0.3">
      <c r="A80" s="61"/>
      <c r="B80" s="61"/>
      <c r="D80" s="62"/>
      <c r="E80" s="63"/>
      <c r="F80" s="61"/>
    </row>
    <row r="81" spans="2:6" s="7" customFormat="1" ht="35.25" customHeight="1" x14ac:dyDescent="0.25">
      <c r="D81" s="64"/>
      <c r="E81" s="48"/>
      <c r="F81" s="6"/>
    </row>
    <row r="82" spans="2:6" s="7" customFormat="1" ht="35.25" customHeight="1" x14ac:dyDescent="0.25">
      <c r="B82" s="117" t="s">
        <v>85</v>
      </c>
      <c r="C82" s="118"/>
      <c r="D82" s="118"/>
      <c r="E82" s="118"/>
      <c r="F82" s="6"/>
    </row>
    <row r="83" spans="2:6" s="7" customFormat="1" ht="42" customHeight="1" x14ac:dyDescent="0.25">
      <c r="B83" s="91" t="s">
        <v>66</v>
      </c>
      <c r="C83" s="92"/>
      <c r="D83" s="78" t="s">
        <v>86</v>
      </c>
      <c r="E83" s="78" t="s">
        <v>77</v>
      </c>
      <c r="F83" s="6"/>
    </row>
    <row r="84" spans="2:6" s="7" customFormat="1" ht="35.25" customHeight="1" x14ac:dyDescent="0.25">
      <c r="B84" s="80" t="s">
        <v>67</v>
      </c>
      <c r="C84" s="81"/>
      <c r="D84" s="65" t="s">
        <v>68</v>
      </c>
      <c r="E84" s="79">
        <v>3.2000000000000001E-2</v>
      </c>
      <c r="F84" s="6"/>
    </row>
    <row r="85" spans="2:6" s="7" customFormat="1" ht="35.25" customHeight="1" x14ac:dyDescent="0.25">
      <c r="B85" s="80" t="s">
        <v>69</v>
      </c>
      <c r="C85" s="81"/>
      <c r="D85" s="65" t="s">
        <v>68</v>
      </c>
      <c r="E85" s="79">
        <v>3.2000000000000001E-2</v>
      </c>
      <c r="F85" s="6"/>
    </row>
    <row r="86" spans="2:6" ht="47.25" customHeight="1" x14ac:dyDescent="0.3">
      <c r="B86" s="82" t="s">
        <v>70</v>
      </c>
      <c r="C86" s="82"/>
      <c r="D86" s="65" t="s">
        <v>74</v>
      </c>
      <c r="E86" s="65" t="s">
        <v>74</v>
      </c>
    </row>
    <row r="87" spans="2:6" ht="35.25" customHeight="1" x14ac:dyDescent="0.3">
      <c r="B87" s="83"/>
      <c r="C87" s="83"/>
      <c r="D87" s="74"/>
    </row>
    <row r="88" spans="2:6" ht="35.25" customHeight="1" x14ac:dyDescent="0.3">
      <c r="B88" t="s">
        <v>71</v>
      </c>
    </row>
    <row r="89" spans="2:6" ht="35.25" customHeight="1" x14ac:dyDescent="0.3">
      <c r="B89" s="7" t="s">
        <v>72</v>
      </c>
    </row>
    <row r="90" spans="2:6" ht="35.25" customHeight="1" x14ac:dyDescent="0.3">
      <c r="C90" s="7"/>
      <c r="D90" s="47"/>
    </row>
  </sheetData>
  <mergeCells count="71">
    <mergeCell ref="B82:E82"/>
    <mergeCell ref="F5:F6"/>
    <mergeCell ref="B6:C6"/>
    <mergeCell ref="B12:C12"/>
    <mergeCell ref="B1:C1"/>
    <mergeCell ref="B2:C2"/>
    <mergeCell ref="B3:C3"/>
    <mergeCell ref="B4:C4"/>
    <mergeCell ref="B5:C5"/>
    <mergeCell ref="B7:E7"/>
    <mergeCell ref="B8:C8"/>
    <mergeCell ref="B9:C9"/>
    <mergeCell ref="B10:C10"/>
    <mergeCell ref="B11:C11"/>
    <mergeCell ref="B24:C24"/>
    <mergeCell ref="B13:C13"/>
    <mergeCell ref="B14:C14"/>
    <mergeCell ref="B15:C15"/>
    <mergeCell ref="B16:E16"/>
    <mergeCell ref="B17:C17"/>
    <mergeCell ref="B18:C18"/>
    <mergeCell ref="B19:C19"/>
    <mergeCell ref="B20:C20"/>
    <mergeCell ref="B21:C21"/>
    <mergeCell ref="B22:C22"/>
    <mergeCell ref="B23:C23"/>
    <mergeCell ref="B38:C38"/>
    <mergeCell ref="B26:C26"/>
    <mergeCell ref="B27:C27"/>
    <mergeCell ref="B28:C28"/>
    <mergeCell ref="B29:C29"/>
    <mergeCell ref="B30:C30"/>
    <mergeCell ref="B32:C32"/>
    <mergeCell ref="B33:C33"/>
    <mergeCell ref="B34:C34"/>
    <mergeCell ref="B35:C35"/>
    <mergeCell ref="B36:C36"/>
    <mergeCell ref="B37:C37"/>
    <mergeCell ref="B58:C58"/>
    <mergeCell ref="B50:E50"/>
    <mergeCell ref="B39:C39"/>
    <mergeCell ref="B40:C40"/>
    <mergeCell ref="B41:C41"/>
    <mergeCell ref="B42:C42"/>
    <mergeCell ref="B44:C44"/>
    <mergeCell ref="B45:C45"/>
    <mergeCell ref="B46:C46"/>
    <mergeCell ref="B47:C47"/>
    <mergeCell ref="B48:C48"/>
    <mergeCell ref="B49:C49"/>
    <mergeCell ref="B51:C51"/>
    <mergeCell ref="B52:C52"/>
    <mergeCell ref="B53:C53"/>
    <mergeCell ref="B55:C55"/>
    <mergeCell ref="B56:C56"/>
    <mergeCell ref="B84:C84"/>
    <mergeCell ref="B85:C85"/>
    <mergeCell ref="B86:C86"/>
    <mergeCell ref="B87:C87"/>
    <mergeCell ref="B43:E43"/>
    <mergeCell ref="B65:C65"/>
    <mergeCell ref="B66:C66"/>
    <mergeCell ref="C68:D68"/>
    <mergeCell ref="E68:F68"/>
    <mergeCell ref="B83:C83"/>
    <mergeCell ref="B59:C59"/>
    <mergeCell ref="B60:C60"/>
    <mergeCell ref="B61:C61"/>
    <mergeCell ref="A62:E62"/>
    <mergeCell ref="B63:C63"/>
    <mergeCell ref="B64:C64"/>
  </mergeCells>
  <printOptions horizontalCentered="1" verticalCentered="1"/>
  <pageMargins left="0.11811023622047245" right="0.11811023622047245" top="0.15748031496062992" bottom="0.15748031496062992"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TABLE DES TAUX 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2023-08-09T05:47:53Z</cp:lastPrinted>
  <dcterms:created xsi:type="dcterms:W3CDTF">2023-08-09T05:17:48Z</dcterms:created>
  <dcterms:modified xsi:type="dcterms:W3CDTF">2025-04-03T02:49:47Z</dcterms:modified>
</cp:coreProperties>
</file>