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Bienvenue\Desktop\EXCEL POUR LA PAIE 2024\TELECHARGEMENTS 2024\"/>
    </mc:Choice>
  </mc:AlternateContent>
  <xr:revisionPtr revIDLastSave="0" documentId="13_ncr:1_{C7A0E802-562D-4B8D-B006-D28F13C94367}" xr6:coauthVersionLast="47" xr6:coauthVersionMax="47" xr10:uidLastSave="{00000000-0000-0000-0000-000000000000}"/>
  <bookViews>
    <workbookView xWindow="-108" yWindow="-108" windowWidth="23256" windowHeight="12456" xr2:uid="{CBD3B611-C880-4947-BAF0-D5DFB1B966EA}"/>
  </bookViews>
  <sheets>
    <sheet name="TABLE DES TAUX 2024"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0" i="1" l="1"/>
  <c r="G59" i="1"/>
  <c r="D60" i="1"/>
  <c r="D59" i="1"/>
  <c r="D57" i="1"/>
  <c r="D58" i="1"/>
  <c r="F79" i="1"/>
  <c r="E79" i="1"/>
  <c r="F73" i="1"/>
  <c r="E73" i="1"/>
  <c r="D73" i="1"/>
  <c r="C73" i="1"/>
  <c r="D56" i="1"/>
  <c r="D5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3568C36D-1562-42B7-9D5B-78328AB14035}">
      <text>
        <r>
          <rPr>
            <sz val="9"/>
            <color indexed="81"/>
            <rFont val="Tahoma"/>
            <family val="2"/>
          </rPr>
          <t xml:space="preserve">
</t>
        </r>
        <r>
          <rPr>
            <sz val="8"/>
            <color indexed="81"/>
            <rFont val="Times New Roman"/>
            <family val="1"/>
          </rPr>
          <t xml:space="preserve">(En plus des 7 % si Salaire Brut &gt; 2,5 SMIC </t>
        </r>
      </text>
    </comment>
    <comment ref="D4" authorId="0" shapeId="0" xr:uid="{1CAFF1D2-96DD-4233-88AB-15360D4802D8}">
      <text>
        <r>
          <rPr>
            <sz val="9"/>
            <color indexed="81"/>
            <rFont val="Tahoma"/>
            <family val="2"/>
          </rPr>
          <t xml:space="preserve">La limite de 2,5 SMIC pour que cette cotisation se déclenche est paramétrée sur la base de cotisation.
Le SMICH applicable pour apprécier la limite en 2024 est le SMICH au 31.12.2023 soit 11,52
</t>
        </r>
      </text>
    </comment>
    <comment ref="B5" authorId="0" shapeId="0" xr:uid="{63C22B96-3A31-4B58-A1B0-A6085DD78EC0}">
      <text>
        <r>
          <rPr>
            <sz val="9"/>
            <color indexed="81"/>
            <rFont val="Tahoma"/>
            <family val="2"/>
          </rPr>
          <t xml:space="preserve">Taux propre à chaque entreprise 
</t>
        </r>
      </text>
    </comment>
    <comment ref="B6" authorId="0" shapeId="0" xr:uid="{6A6C2EA6-72E7-4229-99F1-557FA52E3CBA}">
      <text>
        <r>
          <rPr>
            <sz val="9"/>
            <color indexed="81"/>
            <rFont val="Tahoma"/>
            <family val="2"/>
          </rPr>
          <t xml:space="preserve">Taux propre à chaque entreprise
</t>
        </r>
      </text>
    </comment>
    <comment ref="B8" authorId="0" shapeId="0" xr:uid="{3EBC0E7F-E478-4AA9-9CDE-EE2E866F3B92}">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D11" authorId="0" shapeId="0" xr:uid="{B8D8951D-9BE9-4C06-9EA1-6D4DC017653E}">
      <text>
        <r>
          <rPr>
            <sz val="9"/>
            <color indexed="81"/>
            <rFont val="Tahoma"/>
            <family val="2"/>
          </rPr>
          <t xml:space="preserve">La limite de 3,5 SMIC pour que cette cotisation se déclenche est paramétrée pour un mois isolé 
Le SMICH pour apprécier la limite de 3,5 SMIC est le SMICH applicable au 31/12/2023
</t>
        </r>
      </text>
    </comment>
    <comment ref="B26" authorId="0" shapeId="0" xr:uid="{B27520A8-556D-4208-91D6-3C44877DB541}">
      <text>
        <r>
          <rPr>
            <b/>
            <sz val="9"/>
            <color indexed="81"/>
            <rFont val="Tahoma"/>
            <family val="2"/>
          </rPr>
          <t xml:space="preserve"> </t>
        </r>
        <r>
          <rPr>
            <sz val="9"/>
            <color indexed="81"/>
            <rFont val="Tahoma"/>
            <family val="2"/>
          </rPr>
          <t xml:space="preserve">Effectif salariés &lt; 50 </t>
        </r>
      </text>
    </comment>
    <comment ref="B27" authorId="0" shapeId="0" xr:uid="{E1FB1605-CC09-4906-B0C9-46D614F93634}">
      <text>
        <r>
          <rPr>
            <sz val="9"/>
            <color indexed="81"/>
            <rFont val="Tahoma"/>
            <family val="2"/>
          </rPr>
          <t xml:space="preserve">
Effectif salariés &gt; = 50</t>
        </r>
      </text>
    </comment>
    <comment ref="B28" authorId="0" shapeId="0" xr:uid="{12F0F75D-D3F7-4402-9C2F-B7487076F5DE}">
      <text>
        <r>
          <rPr>
            <sz val="9"/>
            <color indexed="81"/>
            <rFont val="Tahoma"/>
            <family val="2"/>
          </rPr>
          <t xml:space="preserve">(Taux Variable) Applicable Si Effectif salariés &gt;= 11
</t>
        </r>
      </text>
    </comment>
    <comment ref="E28" authorId="0" shapeId="0" xr:uid="{054DA714-9862-4F84-BF24-0621C24BD40D}">
      <text>
        <r>
          <rPr>
            <sz val="9"/>
            <color indexed="81"/>
            <rFont val="Tahoma"/>
            <family val="2"/>
          </rPr>
          <t xml:space="preserve">Taux applicable pour Paris et la petite couronne (Hauts-de-Seine, de la Seine-Saint-Denis et du Val-de-Marne) à compter du 01/02/2024 l(e taux passe de 2,95% à 3,2%)
</t>
        </r>
        <r>
          <rPr>
            <b/>
            <sz val="9"/>
            <color indexed="81"/>
            <rFont val="Tahoma"/>
            <family val="2"/>
          </rPr>
          <t xml:space="preserve">
 </t>
        </r>
        <r>
          <rPr>
            <sz val="9"/>
            <color indexed="81"/>
            <rFont val="Tahoma"/>
            <family val="2"/>
          </rPr>
          <t xml:space="preserve">
</t>
        </r>
      </text>
    </comment>
    <comment ref="B30" authorId="0" shapeId="0" xr:uid="{5B4D695A-E28C-40D2-961F-1D66F2BB81D4}">
      <text>
        <r>
          <rPr>
            <b/>
            <sz val="9"/>
            <color indexed="81"/>
            <rFont val="Tahoma"/>
            <family val="2"/>
          </rPr>
          <t xml:space="preserve"> </t>
        </r>
        <r>
          <rPr>
            <sz val="9"/>
            <color indexed="81"/>
            <rFont val="Tahoma"/>
            <family val="2"/>
          </rPr>
          <t>Si Effectif salariés &gt;= 11)</t>
        </r>
      </text>
    </comment>
    <comment ref="B34" authorId="0" shapeId="0" xr:uid="{9AFB268F-EF80-455B-9097-5E5FA6200DA2}">
      <text>
        <r>
          <rPr>
            <sz val="9"/>
            <color indexed="81"/>
            <rFont val="Tahoma"/>
            <family val="2"/>
          </rPr>
          <t>(Si Effectifs salariés &gt; = 11 )</t>
        </r>
      </text>
    </comment>
    <comment ref="B35" authorId="0" shapeId="0" xr:uid="{1C04DC5D-6AE2-4879-868E-22188AA49666}">
      <text>
        <r>
          <rPr>
            <sz val="9"/>
            <color indexed="81"/>
            <rFont val="Tahoma"/>
            <family val="2"/>
          </rPr>
          <t xml:space="preserve">(Si Effectifs salariés &lt; 11 )
</t>
        </r>
      </text>
    </comment>
    <comment ref="B36" authorId="0" shapeId="0" xr:uid="{13153806-B13B-4D20-BBC8-73B1B69FFA42}">
      <text>
        <r>
          <rPr>
            <b/>
            <sz val="9"/>
            <color indexed="81"/>
            <rFont val="Tahoma"/>
            <family val="2"/>
          </rPr>
          <t xml:space="preserve"> 
</t>
        </r>
        <r>
          <rPr>
            <sz val="9"/>
            <color indexed="81"/>
            <rFont val="Tahoma"/>
            <family val="2"/>
          </rPr>
          <t xml:space="preserve">Si Effectifs Salariés &gt;=50 salariés (1)
</t>
        </r>
      </text>
    </comment>
  </commentList>
</comments>
</file>

<file path=xl/sharedStrings.xml><?xml version="1.0" encoding="utf-8"?>
<sst xmlns="http://schemas.openxmlformats.org/spreadsheetml/2006/main" count="116" uniqueCount="91">
  <si>
    <t>Libellé</t>
  </si>
  <si>
    <t>Cotisations 
salariales</t>
  </si>
  <si>
    <t>Cotisations 
patronales</t>
  </si>
  <si>
    <t xml:space="preserve">Cotisations et Contributions Obligatoires </t>
  </si>
  <si>
    <t xml:space="preserve">POLE SANTE </t>
  </si>
  <si>
    <t>Sécurité sociale Maladie Maternité Invalidité Décés 1.</t>
  </si>
  <si>
    <t xml:space="preserve">Sécurité sociale Maladie Maternité Invalidité Décés 2. </t>
  </si>
  <si>
    <t xml:space="preserve">Mutuelle Cadres </t>
  </si>
  <si>
    <t xml:space="preserve">Mutuelle Non Cadres </t>
  </si>
  <si>
    <t xml:space="preserve">ACCIDENT DU TRAVAIL - MALADIES PROFESSIONNELLES </t>
  </si>
  <si>
    <t xml:space="preserve">FAMILLE </t>
  </si>
  <si>
    <t xml:space="preserve">Allocations Familiales Taux de Base </t>
  </si>
  <si>
    <t xml:space="preserve">Allocations Famliales Taux Majoré </t>
  </si>
  <si>
    <t xml:space="preserve">ASSURANCE CHÔMAGE </t>
  </si>
  <si>
    <t>Chômage ( TA+TB)</t>
  </si>
  <si>
    <t>AGS (TA+TB)</t>
  </si>
  <si>
    <t>APEC (TA+TB)</t>
  </si>
  <si>
    <t xml:space="preserve">RETRAITE </t>
  </si>
  <si>
    <t>Sécurité Sociale Plafonnée</t>
  </si>
  <si>
    <t xml:space="preserve">Sécurité Sociale déplafonnée </t>
  </si>
  <si>
    <t>Complémentaire T1</t>
  </si>
  <si>
    <t xml:space="preserve">Complémentaire T2 </t>
  </si>
  <si>
    <t>Contribution d'équilibre général  T1 (CEG T1)</t>
  </si>
  <si>
    <t>Contribution d'équilibre général  T2 (CEG T2)</t>
  </si>
  <si>
    <t>Contribution d'équilibre Technique  T1 (CET T1)</t>
  </si>
  <si>
    <t xml:space="preserve">Contribution d'équilibre Technique  T2 (CET T2) </t>
  </si>
  <si>
    <t xml:space="preserve">URSSAF FNAL Taux réduit  TA </t>
  </si>
  <si>
    <t xml:space="preserve">URSSAF FNAL Totalité </t>
  </si>
  <si>
    <t xml:space="preserve">Versement Mobilité </t>
  </si>
  <si>
    <t>Contribution de solidarité pour l'autonomie</t>
  </si>
  <si>
    <t>Forfait social</t>
  </si>
  <si>
    <t xml:space="preserve">Forfait social sur Retraite Supplémentaire Art 83 </t>
  </si>
  <si>
    <t xml:space="preserve">POLE RETRAITE </t>
  </si>
  <si>
    <t xml:space="preserve">Contribution dialogue social </t>
  </si>
  <si>
    <t>Taxe d'apprentissage</t>
  </si>
  <si>
    <t xml:space="preserve">Formation professionnelle </t>
  </si>
  <si>
    <t xml:space="preserve">Participation à l'effort de construction </t>
  </si>
  <si>
    <t xml:space="preserve">C.S.G  déductible de l'impôt sur le revenu </t>
  </si>
  <si>
    <t xml:space="preserve">C.S.G./ C.R.D.S non déductible de l'impôt sur le revenu </t>
  </si>
  <si>
    <t xml:space="preserve">CSG  6,8 % sur Heures Supplémentaires  Non déductible </t>
  </si>
  <si>
    <t xml:space="preserve">AUTRES CONTRIBUTIONS </t>
  </si>
  <si>
    <t xml:space="preserve">CSG  6,8 % sur Heures supplémentaires Déductible </t>
  </si>
  <si>
    <t>CSG / CRDS 2,9 %  (Non déductible) sur Heures Supplémentaires</t>
  </si>
  <si>
    <t xml:space="preserve">Cotisations et Contributions Facultatives </t>
  </si>
  <si>
    <t xml:space="preserve">Prévoyance Complémentaire Cadres </t>
  </si>
  <si>
    <t xml:space="preserve">Prévoyance Complémentaire Non Cadres </t>
  </si>
  <si>
    <t>Assurance décés des cadres  (TA)</t>
  </si>
  <si>
    <t>Maintien de salaire TA</t>
  </si>
  <si>
    <t xml:space="preserve">Maintien de salaire TB </t>
  </si>
  <si>
    <t xml:space="preserve">SMICH 01/01/2023 </t>
  </si>
  <si>
    <t xml:space="preserve">SMICH 01/05/2023 </t>
  </si>
  <si>
    <t>SMIC Mensuel au 01/01/2023</t>
  </si>
  <si>
    <t>SMIC Mensuel au 01/05/2023</t>
  </si>
  <si>
    <t xml:space="preserve">Déduction forfaitaire sur les Heures supplémentaires  moins de 20 salariés </t>
  </si>
  <si>
    <t xml:space="preserve">1,5 euro / Heure suppl </t>
  </si>
  <si>
    <t xml:space="preserve">DFHS entreprises de 20 à moins de 250 salariés </t>
  </si>
  <si>
    <t>0,5 euro / Heure Suppl</t>
  </si>
  <si>
    <t xml:space="preserve">Tickets restaurant Exonération maximale de la Part Patronale </t>
  </si>
  <si>
    <t xml:space="preserve">Pass Navigo RP </t>
  </si>
  <si>
    <t xml:space="preserve">Salaire Brut Inférieur au PMSS </t>
  </si>
  <si>
    <t>Salaire Brut supérieur au PMSS</t>
  </si>
  <si>
    <t xml:space="preserve">PS </t>
  </si>
  <si>
    <t>PP</t>
  </si>
  <si>
    <t>CEG T1</t>
  </si>
  <si>
    <t>CET T1</t>
  </si>
  <si>
    <t>Complémentaire T1  (sur le BP)</t>
  </si>
  <si>
    <t>PS</t>
  </si>
  <si>
    <t xml:space="preserve">CEG T2 </t>
  </si>
  <si>
    <t>CET T2</t>
  </si>
  <si>
    <t xml:space="preserve">Complémentaire T2 (sur le BP)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</si>
  <si>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</si>
  <si>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</si>
  <si>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</si>
  <si>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</si>
  <si>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</si>
  <si>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</si>
  <si>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</si>
  <si>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Plafond de la sécurité sociale 2024</t>
  </si>
  <si>
    <t>SMICH au 01/01/2024</t>
  </si>
  <si>
    <t>1,6 *SMICH  * 35 * 52 /12 au 01/01/2024</t>
  </si>
  <si>
    <t>2,5 *SMICH*35*52/12 au 01/01/2024</t>
  </si>
  <si>
    <t>3,5 *SMICH*35*52/12 au 01/01/2024</t>
  </si>
  <si>
    <t>Coefficients Red Gen de  Cot. à compter du 01/01/2024 (Entreprises de moins de 50 sal / Entreprises de 50 ou + de 50 sal.)</t>
  </si>
  <si>
    <t>nb: en 2023 resp 0,3191 et 0,3231</t>
  </si>
  <si>
    <r>
      <t xml:space="preserve">Taux </t>
    </r>
    <r>
      <rPr>
        <b/>
        <sz val="11"/>
        <color theme="1"/>
        <rFont val="Times New Roman"/>
        <family val="1"/>
      </rPr>
      <t>2024</t>
    </r>
    <r>
      <rPr>
        <sz val="11"/>
        <color theme="1"/>
        <rFont val="Times New Roman"/>
        <family val="1"/>
      </rPr>
      <t xml:space="preserve">  du Versement Mobilité en RP </t>
    </r>
  </si>
  <si>
    <t>Taux du Versement Mobilité en  2024</t>
  </si>
  <si>
    <t xml:space="preserve">2,01 % / 1,6 % </t>
  </si>
  <si>
    <t>SMIC Mensuel au 01/01/2024</t>
  </si>
  <si>
    <t xml:space="preserve">Calcul alternatif </t>
  </si>
  <si>
    <t>Tx applicable  Paris et Petite couronne à pa</t>
  </si>
  <si>
    <t>A compter du 01/02/2024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</si>
</sst>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000"/>
    <numFmt numFmtId="165" formatCode="0.000"/>
    <numFmt numFmtId="166" formatCode="_(* #,##0.00_);_(* \(#,##0.00\);_(* &quot;-&quot;??_);_(@_)"/>
    <numFmt numFmtId="167" formatCode="0.0%"/>
    <numFmt numFmtId="168" formatCode="0.000%"/>
    <numFmt numFmtId="169" formatCode="_-* #,##0.0000_-;\-* #,##0.0000_-;_-* &quot;-&quot;??_-;_-@_-"/>
  </numFmts>
  <fonts count="31" x14ac:knownFonts="1">
    <font>
      <sz val="11"/>
      <color theme="1"/>
      <name val="Calibri"/>
      <family val="2"/>
      <scheme val="minor"/>
    </font>
    <font>
      <sz val="11"/>
      <color theme="1"/>
      <name val="Calibri"/>
      <family val="2"/>
      <scheme val="minor"/>
    </font>
    <font>
      <b/>
      <sz val="14"/>
      <name val="Calibri"/>
      <family val="2"/>
      <charset val="1"/>
    </font>
    <font>
      <sz val="9"/>
      <color theme="1"/>
      <name val="Arial Narrow"/>
      <family val="2"/>
    </font>
    <font>
      <sz val="11"/>
      <color theme="1"/>
      <name val="Times New Roman"/>
      <family val="1"/>
    </font>
    <font>
      <sz val="9"/>
      <name val="Arial Narrow"/>
      <family val="2"/>
    </font>
    <font>
      <sz val="9"/>
      <name val="Times New Roman"/>
      <family val="1"/>
    </font>
    <font>
      <sz val="9"/>
      <color theme="1"/>
      <name val="Times New Roman"/>
      <family val="1"/>
    </font>
    <font>
      <sz val="8"/>
      <name val="Times New Roman"/>
      <family val="1"/>
    </font>
    <font>
      <sz val="8"/>
      <color theme="1"/>
      <name val="Times New Roman"/>
      <family val="1"/>
    </font>
    <font>
      <i/>
      <sz val="8"/>
      <color theme="1"/>
      <name val="Times New Roman"/>
      <family val="1"/>
    </font>
    <font>
      <sz val="12"/>
      <name val="Times New Roman"/>
      <family val="1"/>
    </font>
    <font>
      <b/>
      <sz val="9"/>
      <name val="Times New Roman"/>
      <family val="1"/>
    </font>
    <font>
      <b/>
      <sz val="9"/>
      <color theme="1"/>
      <name val="Times New Roman"/>
      <family val="1"/>
    </font>
    <font>
      <b/>
      <sz val="11"/>
      <color theme="1"/>
      <name val="Times New Roman"/>
      <family val="1"/>
    </font>
    <font>
      <sz val="9"/>
      <color rgb="FF000000"/>
      <name val="Times New Roman"/>
      <family val="1"/>
    </font>
    <font>
      <b/>
      <sz val="14"/>
      <name val="Times New Roman"/>
      <family val="1"/>
    </font>
    <font>
      <sz val="8"/>
      <name val="Arial Narrow"/>
      <family val="2"/>
    </font>
    <font>
      <b/>
      <sz val="9"/>
      <color rgb="FF000000"/>
      <name val="Times New Roman"/>
      <family val="1"/>
    </font>
    <font>
      <sz val="10"/>
      <color theme="1"/>
      <name val="Times New Roman"/>
      <family val="1"/>
    </font>
    <font>
      <sz val="12"/>
      <color theme="1"/>
      <name val="Times New Roman"/>
      <family val="1"/>
    </font>
    <font>
      <b/>
      <sz val="12"/>
      <color theme="1"/>
      <name val="Times New Roman"/>
      <family val="1"/>
    </font>
    <font>
      <i/>
      <sz val="12"/>
      <color theme="1"/>
      <name val="Times New Roman"/>
      <family val="1"/>
    </font>
    <font>
      <i/>
      <sz val="11"/>
      <color theme="1"/>
      <name val="Times New Roman"/>
      <family val="1"/>
    </font>
    <font>
      <sz val="9"/>
      <color indexed="81"/>
      <name val="Tahoma"/>
      <family val="2"/>
    </font>
    <font>
      <sz val="8"/>
      <color indexed="81"/>
      <name val="Times New Roman"/>
      <family val="1"/>
    </font>
    <font>
      <b/>
      <sz val="9"/>
      <color indexed="81"/>
      <name val="Tahoma"/>
      <family val="2"/>
    </font>
    <font>
      <b/>
      <sz val="9"/>
      <color rgb="FFFF0000"/>
      <name val="Times New Roman"/>
      <family val="1"/>
    </font>
    <font>
      <sz val="9"/>
      <color rgb="FFFF0000"/>
      <name val="Times New Roman"/>
      <family val="1"/>
    </font>
    <font>
      <b/>
      <i/>
      <sz val="9"/>
      <color rgb="FFFF0000"/>
      <name val="Times New Roman"/>
      <family val="1"/>
    </font>
    <font>
      <sz val="11"/>
      <color rgb="FFFF0000"/>
      <name val="Times New Roman"/>
      <family val="1"/>
    </font>
  </fonts>
  <fills count="3">
    <fill>
      <patternFill patternType="none"/>
    </fill>
    <fill>
      <patternFill patternType="gray125"/>
    </fill>
    <fill>
      <patternFill patternType="solid">
        <fgColor rgb="FFFFFF00"/>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41">
    <xf numFmtId="0" fontId="0" fillId="0" borderId="0" xfId="0"/>
    <xf numFmtId="164" fontId="2" fillId="0" borderId="3" xfId="0" applyNumberFormat="1" applyFont="1" applyBorder="1" applyAlignment="1">
      <alignment horizontal="center" vertical="center" wrapText="1"/>
    </xf>
    <xf numFmtId="165" fontId="2" fillId="0" borderId="3" xfId="0" applyNumberFormat="1" applyFont="1" applyBorder="1" applyAlignment="1">
      <alignment horizontal="center" vertical="center" wrapText="1"/>
    </xf>
    <xf numFmtId="0" fontId="3" fillId="0" borderId="0" xfId="0" applyFont="1"/>
    <xf numFmtId="0" fontId="4" fillId="0" borderId="1" xfId="0" applyFont="1" applyBorder="1"/>
    <xf numFmtId="10" fontId="6" fillId="0" borderId="3" xfId="2" applyNumberFormat="1" applyFont="1" applyBorder="1" applyAlignment="1">
      <alignment horizontal="center" vertical="center"/>
    </xf>
    <xf numFmtId="0" fontId="7" fillId="0" borderId="0" xfId="0" applyFont="1"/>
    <xf numFmtId="0" fontId="4" fillId="0" borderId="0" xfId="0" applyFont="1"/>
    <xf numFmtId="0" fontId="9" fillId="0" borderId="0" xfId="0" applyFont="1"/>
    <xf numFmtId="0" fontId="4" fillId="0" borderId="3" xfId="0" applyFont="1" applyBorder="1"/>
    <xf numFmtId="0" fontId="10" fillId="0" borderId="0" xfId="0" applyFont="1" applyAlignment="1">
      <alignment horizontal="center" vertical="center" wrapText="1"/>
    </xf>
    <xf numFmtId="166" fontId="11" fillId="0" borderId="2" xfId="1" applyNumberFormat="1" applyFont="1" applyBorder="1" applyAlignment="1">
      <alignment horizontal="right" vertical="center"/>
    </xf>
    <xf numFmtId="167" fontId="6" fillId="0" borderId="2" xfId="2" applyNumberFormat="1" applyFont="1" applyBorder="1" applyAlignment="1">
      <alignment horizontal="right" vertical="center"/>
    </xf>
    <xf numFmtId="43" fontId="11" fillId="2" borderId="5" xfId="1" applyFont="1" applyFill="1" applyBorder="1" applyAlignment="1">
      <alignment horizontal="right" vertical="center"/>
    </xf>
    <xf numFmtId="166" fontId="11" fillId="0" borderId="2" xfId="1" applyNumberFormat="1" applyFont="1" applyBorder="1" applyAlignment="1">
      <alignment horizontal="center" vertical="center"/>
    </xf>
    <xf numFmtId="10" fontId="6" fillId="0" borderId="2" xfId="2" applyNumberFormat="1" applyFont="1" applyBorder="1" applyAlignment="1">
      <alignment horizontal="center" vertical="center"/>
    </xf>
    <xf numFmtId="167" fontId="6" fillId="0" borderId="2" xfId="2" applyNumberFormat="1" applyFont="1" applyBorder="1" applyAlignment="1">
      <alignment horizontal="center" vertical="center"/>
    </xf>
    <xf numFmtId="164" fontId="4" fillId="2" borderId="0" xfId="0" applyNumberFormat="1" applyFont="1" applyFill="1" applyAlignment="1">
      <alignment horizontal="right"/>
    </xf>
    <xf numFmtId="165" fontId="4" fillId="2" borderId="0" xfId="0" applyNumberFormat="1" applyFont="1" applyFill="1" applyAlignment="1">
      <alignment horizontal="right"/>
    </xf>
    <xf numFmtId="168" fontId="6" fillId="0" borderId="2" xfId="2" applyNumberFormat="1" applyFont="1" applyBorder="1" applyAlignment="1">
      <alignment horizontal="center" vertical="center"/>
    </xf>
    <xf numFmtId="168" fontId="6" fillId="0" borderId="2" xfId="2" applyNumberFormat="1" applyFont="1" applyFill="1" applyBorder="1" applyAlignment="1">
      <alignment horizontal="center" vertical="center"/>
    </xf>
    <xf numFmtId="168" fontId="6" fillId="0" borderId="3" xfId="2" applyNumberFormat="1" applyFont="1" applyFill="1" applyBorder="1" applyAlignment="1">
      <alignment horizontal="center" vertical="center"/>
    </xf>
    <xf numFmtId="0" fontId="4" fillId="2" borderId="1" xfId="0" applyFont="1" applyFill="1" applyBorder="1" applyAlignment="1">
      <alignment horizontal="center"/>
    </xf>
    <xf numFmtId="0" fontId="4" fillId="2" borderId="2" xfId="0" applyFont="1" applyFill="1" applyBorder="1" applyAlignment="1">
      <alignment horizontal="center"/>
    </xf>
    <xf numFmtId="0" fontId="6" fillId="0" borderId="3" xfId="0" applyFont="1" applyBorder="1" applyAlignment="1">
      <alignment horizontal="left" vertical="center"/>
    </xf>
    <xf numFmtId="0" fontId="11" fillId="0" borderId="2" xfId="0" applyFont="1" applyBorder="1" applyAlignment="1">
      <alignment horizontal="center" vertical="center"/>
    </xf>
    <xf numFmtId="43" fontId="7" fillId="0" borderId="0" xfId="1" applyFont="1" applyFill="1" applyBorder="1" applyAlignment="1">
      <alignment horizontal="center"/>
    </xf>
    <xf numFmtId="0" fontId="7" fillId="0" borderId="0" xfId="0" applyFont="1" applyAlignment="1">
      <alignment horizontal="center" vertical="center"/>
    </xf>
    <xf numFmtId="10" fontId="6" fillId="0" borderId="2" xfId="2" applyNumberFormat="1" applyFont="1" applyBorder="1" applyAlignment="1">
      <alignment horizontal="right" vertical="center"/>
    </xf>
    <xf numFmtId="165" fontId="4" fillId="0" borderId="3" xfId="0" applyNumberFormat="1" applyFont="1" applyBorder="1" applyAlignment="1">
      <alignment horizontal="right" vertical="center"/>
    </xf>
    <xf numFmtId="0" fontId="7" fillId="0" borderId="0" xfId="0" applyFont="1" applyAlignment="1">
      <alignment horizontal="center" vertical="center" wrapText="1"/>
    </xf>
    <xf numFmtId="43" fontId="6" fillId="0" borderId="2" xfId="1" applyFont="1" applyBorder="1" applyAlignment="1">
      <alignment horizontal="right" vertical="center"/>
    </xf>
    <xf numFmtId="2" fontId="4" fillId="0" borderId="2" xfId="0" applyNumberFormat="1" applyFont="1" applyBorder="1" applyAlignment="1">
      <alignment horizontal="right" vertical="center"/>
    </xf>
    <xf numFmtId="0" fontId="15" fillId="0" borderId="0" xfId="0" applyFont="1"/>
    <xf numFmtId="0" fontId="15" fillId="0" borderId="0" xfId="0" applyFont="1" applyAlignment="1">
      <alignment horizontal="left"/>
    </xf>
    <xf numFmtId="9" fontId="6" fillId="0" borderId="3" xfId="2" applyFont="1" applyBorder="1" applyAlignment="1">
      <alignment horizontal="right" vertical="center"/>
    </xf>
    <xf numFmtId="43" fontId="6" fillId="0" borderId="3" xfId="1" applyFont="1" applyBorder="1" applyAlignment="1">
      <alignment horizontal="center" vertical="center"/>
    </xf>
    <xf numFmtId="2" fontId="4" fillId="0" borderId="3" xfId="0" applyNumberFormat="1" applyFont="1" applyBorder="1" applyAlignment="1">
      <alignment horizontal="center" vertical="center"/>
    </xf>
    <xf numFmtId="2" fontId="7" fillId="0" borderId="3" xfId="0" applyNumberFormat="1" applyFont="1" applyBorder="1" applyAlignment="1">
      <alignment horizontal="center" vertical="center"/>
    </xf>
    <xf numFmtId="43" fontId="6" fillId="0" borderId="3" xfId="1" applyFont="1" applyBorder="1" applyAlignment="1">
      <alignment horizontal="right" vertical="center"/>
    </xf>
    <xf numFmtId="43" fontId="7" fillId="0" borderId="0" xfId="1" applyFont="1" applyBorder="1" applyAlignment="1">
      <alignment horizontal="center" vertical="center" wrapText="1"/>
    </xf>
    <xf numFmtId="2" fontId="6" fillId="0" borderId="0" xfId="0" applyNumberFormat="1" applyFont="1" applyAlignment="1">
      <alignment horizontal="right"/>
    </xf>
    <xf numFmtId="2" fontId="7" fillId="0" borderId="3" xfId="0" applyNumberFormat="1" applyFont="1" applyBorder="1" applyAlignment="1">
      <alignment horizontal="right" vertical="center" wrapText="1"/>
    </xf>
    <xf numFmtId="43" fontId="7" fillId="0" borderId="0" xfId="1" applyFont="1" applyBorder="1" applyAlignment="1">
      <alignment horizontal="center"/>
    </xf>
    <xf numFmtId="2" fontId="7" fillId="0" borderId="0" xfId="0" applyNumberFormat="1" applyFont="1" applyAlignment="1">
      <alignment horizontal="right"/>
    </xf>
    <xf numFmtId="0" fontId="18" fillId="0" borderId="0" xfId="0" applyFont="1" applyAlignment="1">
      <alignment horizontal="center" vertical="center" wrapText="1"/>
    </xf>
    <xf numFmtId="0" fontId="19" fillId="0" borderId="0" xfId="0" quotePrefix="1" applyFont="1"/>
    <xf numFmtId="164" fontId="4" fillId="0" borderId="0" xfId="0" applyNumberFormat="1" applyFont="1" applyAlignment="1">
      <alignment horizontal="right"/>
    </xf>
    <xf numFmtId="165" fontId="4" fillId="0" borderId="0" xfId="0" applyNumberFormat="1" applyFont="1" applyAlignment="1">
      <alignment horizontal="right"/>
    </xf>
    <xf numFmtId="0" fontId="20" fillId="0" borderId="0" xfId="0" applyFont="1" applyAlignment="1">
      <alignment horizontal="center" vertical="center" wrapText="1"/>
    </xf>
    <xf numFmtId="0" fontId="21" fillId="0" borderId="3" xfId="0" applyFont="1" applyBorder="1" applyAlignment="1">
      <alignment horizontal="center" vertical="center" wrapText="1"/>
    </xf>
    <xf numFmtId="0" fontId="22" fillId="0" borderId="3" xfId="0" applyFont="1" applyBorder="1" applyAlignment="1">
      <alignment horizontal="center" vertical="center" wrapText="1"/>
    </xf>
    <xf numFmtId="10" fontId="20" fillId="0" borderId="3" xfId="0" applyNumberFormat="1" applyFont="1" applyBorder="1" applyAlignment="1">
      <alignment horizontal="center" vertical="center" wrapText="1"/>
    </xf>
    <xf numFmtId="10" fontId="20" fillId="0" borderId="3" xfId="1" applyNumberFormat="1" applyFont="1" applyBorder="1" applyAlignment="1">
      <alignment horizontal="center" vertical="center" wrapText="1"/>
    </xf>
    <xf numFmtId="0" fontId="20" fillId="0" borderId="3" xfId="0" applyFont="1" applyBorder="1" applyAlignment="1">
      <alignment horizontal="center" vertical="center" wrapText="1"/>
    </xf>
    <xf numFmtId="164" fontId="20" fillId="0" borderId="3" xfId="0" applyNumberFormat="1" applyFont="1" applyBorder="1" applyAlignment="1">
      <alignment horizontal="center" vertical="center" wrapText="1"/>
    </xf>
    <xf numFmtId="164" fontId="21" fillId="0" borderId="3" xfId="0" applyNumberFormat="1" applyFont="1" applyBorder="1" applyAlignment="1">
      <alignment horizontal="center" vertical="center" wrapText="1"/>
    </xf>
    <xf numFmtId="10" fontId="21" fillId="0" borderId="3" xfId="0" applyNumberFormat="1" applyFont="1" applyBorder="1" applyAlignment="1">
      <alignment horizontal="center" vertical="center" wrapText="1"/>
    </xf>
    <xf numFmtId="164" fontId="21" fillId="0" borderId="0" xfId="0" applyNumberFormat="1" applyFont="1" applyAlignment="1">
      <alignment horizontal="center" vertical="center" wrapText="1"/>
    </xf>
    <xf numFmtId="10" fontId="21" fillId="0" borderId="0" xfId="0" applyNumberFormat="1" applyFont="1" applyAlignment="1">
      <alignment horizontal="center" vertical="center" wrapText="1"/>
    </xf>
    <xf numFmtId="164" fontId="20" fillId="0" borderId="0" xfId="0" applyNumberFormat="1" applyFont="1" applyAlignment="1">
      <alignment horizontal="center" vertical="center" wrapText="1"/>
    </xf>
    <xf numFmtId="0" fontId="20" fillId="0" borderId="0" xfId="0" applyFont="1"/>
    <xf numFmtId="0" fontId="20" fillId="0" borderId="0" xfId="0" applyFont="1" applyAlignment="1">
      <alignment horizontal="right"/>
    </xf>
    <xf numFmtId="43" fontId="7" fillId="0" borderId="0" xfId="1" quotePrefix="1" applyFont="1" applyBorder="1" applyAlignment="1">
      <alignment horizontal="right"/>
    </xf>
    <xf numFmtId="0" fontId="4" fillId="0" borderId="0" xfId="0" applyFont="1" applyAlignment="1">
      <alignment horizontal="right"/>
    </xf>
    <xf numFmtId="0" fontId="14" fillId="0" borderId="3" xfId="0" applyFont="1" applyBorder="1" applyAlignment="1">
      <alignment horizontal="right" vertical="center" wrapText="1"/>
    </xf>
    <xf numFmtId="0" fontId="4" fillId="0" borderId="3" xfId="0" applyFont="1" applyBorder="1" applyAlignment="1">
      <alignment horizontal="right" vertical="center" wrapText="1"/>
    </xf>
    <xf numFmtId="165" fontId="0" fillId="0" borderId="0" xfId="0" applyNumberFormat="1" applyAlignment="1">
      <alignment horizontal="right"/>
    </xf>
    <xf numFmtId="164" fontId="0" fillId="0" borderId="0" xfId="0" applyNumberFormat="1" applyAlignment="1">
      <alignment horizontal="right"/>
    </xf>
    <xf numFmtId="0" fontId="6" fillId="0" borderId="1" xfId="0" applyFont="1" applyBorder="1" applyAlignment="1">
      <alignment vertical="center"/>
    </xf>
    <xf numFmtId="0" fontId="6" fillId="0" borderId="2" xfId="0" applyFont="1" applyBorder="1" applyAlignment="1">
      <alignment vertical="center"/>
    </xf>
    <xf numFmtId="0" fontId="6" fillId="0" borderId="1" xfId="0" applyFont="1" applyBorder="1" applyAlignment="1">
      <alignment horizontal="left" vertical="center"/>
    </xf>
    <xf numFmtId="0" fontId="6" fillId="0" borderId="2" xfId="0" applyFont="1" applyBorder="1" applyAlignment="1">
      <alignment horizontal="left" vertical="center"/>
    </xf>
    <xf numFmtId="43" fontId="27" fillId="0" borderId="3" xfId="1" applyFont="1" applyBorder="1" applyAlignment="1">
      <alignment horizontal="center" vertical="center"/>
    </xf>
    <xf numFmtId="169" fontId="27" fillId="0" borderId="2" xfId="1" applyNumberFormat="1" applyFont="1" applyBorder="1" applyAlignment="1">
      <alignment horizontal="right" vertical="center" wrapText="1"/>
    </xf>
    <xf numFmtId="43" fontId="27" fillId="0" borderId="3" xfId="1" applyFont="1" applyBorder="1" applyAlignment="1">
      <alignment horizontal="right" vertical="center"/>
    </xf>
    <xf numFmtId="169" fontId="27" fillId="0" borderId="3" xfId="1" applyNumberFormat="1" applyFont="1" applyBorder="1" applyAlignment="1">
      <alignment horizontal="right" vertical="center" wrapText="1"/>
    </xf>
    <xf numFmtId="0" fontId="4" fillId="0" borderId="0" xfId="0" applyFont="1" applyAlignment="1">
      <alignment horizontal="right" vertical="center" wrapText="1"/>
    </xf>
    <xf numFmtId="168" fontId="28" fillId="0" borderId="2" xfId="2" applyNumberFormat="1" applyFont="1" applyBorder="1" applyAlignment="1">
      <alignment horizontal="center" vertical="center"/>
    </xf>
    <xf numFmtId="43" fontId="28" fillId="0" borderId="3" xfId="1" applyFont="1" applyBorder="1" applyAlignment="1">
      <alignment horizontal="center" vertical="center"/>
    </xf>
    <xf numFmtId="10" fontId="28" fillId="0" borderId="2" xfId="2" applyNumberFormat="1" applyFont="1" applyBorder="1" applyAlignment="1">
      <alignment horizontal="center" vertical="center"/>
    </xf>
    <xf numFmtId="10" fontId="29" fillId="0" borderId="2" xfId="2" applyNumberFormat="1" applyFont="1" applyBorder="1" applyAlignment="1">
      <alignment horizontal="center" vertical="center"/>
    </xf>
    <xf numFmtId="0" fontId="30"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Alignment="1">
      <alignment horizontal="center" vertical="center" wrapText="1"/>
    </xf>
    <xf numFmtId="0" fontId="6" fillId="2" borderId="1"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 xfId="0" applyFont="1" applyFill="1" applyBorder="1" applyAlignment="1">
      <alignment horizontal="center" vertical="center"/>
    </xf>
    <xf numFmtId="0" fontId="6" fillId="0" borderId="1" xfId="0" applyFont="1" applyBorder="1" applyAlignment="1">
      <alignment horizontal="left" vertical="center"/>
    </xf>
    <xf numFmtId="0" fontId="6" fillId="0" borderId="2" xfId="0" applyFont="1" applyBorder="1" applyAlignment="1">
      <alignment horizontal="left" vertical="center"/>
    </xf>
    <xf numFmtId="165" fontId="21" fillId="0" borderId="3" xfId="0" applyNumberFormat="1" applyFont="1" applyBorder="1" applyAlignment="1">
      <alignment horizontal="center" vertical="center" wrapText="1"/>
    </xf>
    <xf numFmtId="0" fontId="21" fillId="0" borderId="3" xfId="0" applyFont="1" applyBorder="1" applyAlignment="1">
      <alignment horizontal="center" vertical="center" wrapText="1"/>
    </xf>
    <xf numFmtId="0" fontId="4" fillId="0" borderId="4"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8" fillId="0" borderId="1" xfId="0" applyFont="1" applyBorder="1" applyAlignment="1">
      <alignment vertical="center" wrapText="1"/>
    </xf>
    <xf numFmtId="0" fontId="8" fillId="0" borderId="2" xfId="0" applyFont="1" applyBorder="1" applyAlignment="1">
      <alignment vertical="center" wrapText="1"/>
    </xf>
    <xf numFmtId="0" fontId="6" fillId="0" borderId="1" xfId="0" applyFont="1" applyBorder="1" applyAlignment="1">
      <alignment vertical="center" wrapText="1"/>
    </xf>
    <xf numFmtId="0" fontId="6" fillId="0" borderId="2" xfId="0" applyFont="1" applyBorder="1" applyAlignment="1">
      <alignment vertical="center" wrapText="1"/>
    </xf>
    <xf numFmtId="43" fontId="7" fillId="0" borderId="1" xfId="1" applyFont="1" applyBorder="1" applyAlignment="1">
      <alignment horizontal="center" vertical="center" wrapText="1"/>
    </xf>
    <xf numFmtId="43" fontId="7" fillId="0" borderId="4" xfId="1" applyFont="1" applyBorder="1" applyAlignment="1">
      <alignment horizontal="center" vertical="center" wrapText="1"/>
    </xf>
    <xf numFmtId="43" fontId="7" fillId="0" borderId="2" xfId="1" applyFont="1" applyBorder="1" applyAlignment="1">
      <alignment horizontal="center" vertical="center" wrapText="1"/>
    </xf>
    <xf numFmtId="0" fontId="6" fillId="0" borderId="1" xfId="0" applyFont="1" applyBorder="1" applyAlignment="1">
      <alignment vertical="center"/>
    </xf>
    <xf numFmtId="0" fontId="6" fillId="0" borderId="2" xfId="0" applyFont="1" applyBorder="1" applyAlignment="1">
      <alignment vertical="center"/>
    </xf>
    <xf numFmtId="0" fontId="8" fillId="2" borderId="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5" fillId="0" borderId="3" xfId="0" applyFont="1" applyBorder="1" applyAlignment="1">
      <alignment vertical="center" wrapText="1"/>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5" fillId="0" borderId="2" xfId="0" applyFont="1" applyBorder="1" applyAlignment="1">
      <alignment vertical="center" wrapText="1"/>
    </xf>
    <xf numFmtId="0" fontId="17" fillId="0" borderId="3" xfId="0" applyFont="1" applyBorder="1" applyAlignment="1">
      <alignment vertical="center" wrapText="1"/>
    </xf>
    <xf numFmtId="0" fontId="15" fillId="0" borderId="1" xfId="0" applyFont="1" applyBorder="1" applyAlignment="1">
      <alignment horizontal="left" vertical="center"/>
    </xf>
    <xf numFmtId="0" fontId="15" fillId="0" borderId="2" xfId="0" applyFont="1" applyBorder="1" applyAlignment="1">
      <alignment horizontal="left" vertical="center"/>
    </xf>
    <xf numFmtId="0" fontId="4" fillId="2" borderId="1" xfId="0" applyFont="1" applyFill="1" applyBorder="1" applyAlignment="1">
      <alignment horizontal="center"/>
    </xf>
    <xf numFmtId="0" fontId="4" fillId="2" borderId="2" xfId="0" applyFont="1" applyFill="1" applyBorder="1" applyAlignment="1">
      <alignment horizontal="center"/>
    </xf>
    <xf numFmtId="0" fontId="5" fillId="0" borderId="4" xfId="0" applyFont="1" applyBorder="1" applyAlignment="1">
      <alignment vertical="center" wrapText="1"/>
    </xf>
    <xf numFmtId="0" fontId="14" fillId="2" borderId="6" xfId="0" applyFont="1" applyFill="1" applyBorder="1" applyAlignment="1">
      <alignment horizontal="center"/>
    </xf>
    <xf numFmtId="0" fontId="14" fillId="2" borderId="7" xfId="0" applyFont="1" applyFill="1" applyBorder="1" applyAlignment="1">
      <alignment horizontal="center"/>
    </xf>
    <xf numFmtId="0" fontId="10" fillId="0" borderId="0" xfId="0" applyFont="1" applyAlignment="1">
      <alignment horizontal="center" vertical="center" wrapTex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13" fillId="2" borderId="1" xfId="0" applyFont="1" applyFill="1" applyBorder="1" applyAlignment="1">
      <alignment horizontal="center"/>
    </xf>
    <xf numFmtId="0" fontId="13" fillId="2" borderId="2" xfId="0" applyFont="1" applyFill="1" applyBorder="1" applyAlignment="1">
      <alignment horizont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8" fillId="0" borderId="1" xfId="0" applyFont="1" applyBorder="1" applyAlignment="1">
      <alignment horizontal="left" vertical="center" wrapText="1" indent="1"/>
    </xf>
    <xf numFmtId="0" fontId="8" fillId="0" borderId="2" xfId="0" applyFont="1" applyBorder="1" applyAlignment="1">
      <alignment horizontal="left" vertical="center" wrapText="1" indent="1"/>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5" fillId="0" borderId="4" xfId="0" applyFont="1" applyBorder="1" applyAlignment="1">
      <alignment horizontal="left" vertical="center" wrapText="1"/>
    </xf>
    <xf numFmtId="0" fontId="5"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horizontal="left" vertical="center" wrapText="1"/>
    </xf>
    <xf numFmtId="10" fontId="4" fillId="0" borderId="3" xfId="2" applyNumberFormat="1" applyFont="1" applyBorder="1" applyAlignment="1">
      <alignment horizontal="right" vertical="center" wrapText="1"/>
    </xf>
  </cellXfs>
  <cellStyles count="3">
    <cellStyle name="Milliers" xfId="1" builtinId="3"/>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38EC7-D839-42DC-8A1E-754293CDA5BA}">
  <dimension ref="A1:G90"/>
  <sheetViews>
    <sheetView tabSelected="1" topLeftCell="B1" zoomScale="96" workbookViewId="0">
      <selection activeCell="B79" sqref="A1:XFD1048576"/>
    </sheetView>
  </sheetViews>
  <sheetFormatPr baseColWidth="10" defaultRowHeight="14.4" x14ac:dyDescent="0.3"/>
  <cols>
    <col min="1" max="1" width="4" hidden="1" customWidth="1"/>
    <col min="2" max="2" width="29" customWidth="1"/>
    <col min="3" max="3" width="19" customWidth="1"/>
    <col min="4" max="4" width="19" style="68" customWidth="1"/>
    <col min="5" max="5" width="19" style="67" customWidth="1"/>
    <col min="6" max="6" width="19" style="3" customWidth="1"/>
  </cols>
  <sheetData>
    <row r="1" spans="1:6" ht="48" customHeight="1" x14ac:dyDescent="0.3">
      <c r="B1" s="126" t="s">
        <v>0</v>
      </c>
      <c r="C1" s="127"/>
      <c r="D1" s="1" t="s">
        <v>1</v>
      </c>
      <c r="E1" s="2" t="s">
        <v>2</v>
      </c>
    </row>
    <row r="2" spans="1:6" ht="19.5" customHeight="1" x14ac:dyDescent="0.3">
      <c r="B2" s="128" t="s">
        <v>3</v>
      </c>
      <c r="C2" s="129"/>
      <c r="D2" s="1"/>
      <c r="E2" s="2"/>
    </row>
    <row r="3" spans="1:6" s="7" customFormat="1" ht="19.5" customHeight="1" x14ac:dyDescent="0.25">
      <c r="A3" s="4" t="s">
        <v>4</v>
      </c>
      <c r="B3" s="130" t="s">
        <v>5</v>
      </c>
      <c r="C3" s="131"/>
      <c r="D3" s="5"/>
      <c r="E3" s="5">
        <v>7.0000000000000007E-2</v>
      </c>
      <c r="F3" s="6"/>
    </row>
    <row r="4" spans="1:6" s="7" customFormat="1" ht="19.5" customHeight="1" x14ac:dyDescent="0.25">
      <c r="A4" s="4" t="s">
        <v>4</v>
      </c>
      <c r="B4" s="122" t="s">
        <v>6</v>
      </c>
      <c r="C4" s="123"/>
      <c r="D4" s="5"/>
      <c r="E4" s="5">
        <v>0.06</v>
      </c>
      <c r="F4" s="8"/>
    </row>
    <row r="5" spans="1:6" s="7" customFormat="1" ht="19.5" customHeight="1" x14ac:dyDescent="0.25">
      <c r="A5" s="4" t="s">
        <v>4</v>
      </c>
      <c r="B5" s="122" t="s">
        <v>7</v>
      </c>
      <c r="C5" s="123"/>
      <c r="D5" s="9"/>
      <c r="E5" s="9"/>
      <c r="F5" s="121"/>
    </row>
    <row r="6" spans="1:6" s="7" customFormat="1" ht="19.5" customHeight="1" x14ac:dyDescent="0.25">
      <c r="A6" s="4" t="s">
        <v>4</v>
      </c>
      <c r="B6" s="122" t="s">
        <v>8</v>
      </c>
      <c r="C6" s="123"/>
      <c r="D6" s="5"/>
      <c r="E6" s="5"/>
      <c r="F6" s="121"/>
    </row>
    <row r="7" spans="1:6" s="7" customFormat="1" ht="19.5" customHeight="1" x14ac:dyDescent="0.25">
      <c r="B7" s="106"/>
      <c r="C7" s="107"/>
      <c r="D7" s="107"/>
      <c r="E7" s="108"/>
      <c r="F7" s="10"/>
    </row>
    <row r="8" spans="1:6" s="7" customFormat="1" ht="19.5" customHeight="1" x14ac:dyDescent="0.25">
      <c r="B8" s="132" t="s">
        <v>9</v>
      </c>
      <c r="C8" s="133"/>
      <c r="D8" s="11"/>
      <c r="E8" s="12"/>
    </row>
    <row r="9" spans="1:6" s="7" customFormat="1" ht="19.5" customHeight="1" x14ac:dyDescent="0.25">
      <c r="B9" s="134" t="s">
        <v>10</v>
      </c>
      <c r="C9" s="135"/>
      <c r="D9" s="13"/>
      <c r="E9" s="13"/>
    </row>
    <row r="10" spans="1:6" s="7" customFormat="1" ht="19.5" customHeight="1" x14ac:dyDescent="0.25">
      <c r="B10" s="136" t="s">
        <v>11</v>
      </c>
      <c r="C10" s="137"/>
      <c r="D10" s="14"/>
      <c r="E10" s="15">
        <v>3.4500000000000003E-2</v>
      </c>
    </row>
    <row r="11" spans="1:6" s="7" customFormat="1" ht="19.5" customHeight="1" x14ac:dyDescent="0.25">
      <c r="B11" s="138" t="s">
        <v>12</v>
      </c>
      <c r="C11" s="139"/>
      <c r="D11" s="14"/>
      <c r="E11" s="16">
        <v>1.7999999999999999E-2</v>
      </c>
    </row>
    <row r="12" spans="1:6" s="7" customFormat="1" ht="19.5" customHeight="1" x14ac:dyDescent="0.25">
      <c r="B12" s="124" t="s">
        <v>13</v>
      </c>
      <c r="C12" s="125"/>
      <c r="D12" s="17"/>
      <c r="E12" s="18"/>
    </row>
    <row r="13" spans="1:6" s="7" customFormat="1" ht="19.5" customHeight="1" x14ac:dyDescent="0.25">
      <c r="B13" s="99" t="s">
        <v>14</v>
      </c>
      <c r="C13" s="100"/>
      <c r="D13" s="19"/>
      <c r="E13" s="19">
        <v>4.0500000000000001E-2</v>
      </c>
    </row>
    <row r="14" spans="1:6" s="7" customFormat="1" ht="19.5" customHeight="1" x14ac:dyDescent="0.25">
      <c r="B14" s="99" t="s">
        <v>15</v>
      </c>
      <c r="C14" s="100"/>
      <c r="D14" s="19"/>
      <c r="E14" s="78">
        <v>2E-3</v>
      </c>
    </row>
    <row r="15" spans="1:6" s="7" customFormat="1" ht="19.5" customHeight="1" x14ac:dyDescent="0.25">
      <c r="B15" s="118" t="s">
        <v>16</v>
      </c>
      <c r="C15" s="112"/>
      <c r="D15" s="20">
        <v>2.4000000000000001E-4</v>
      </c>
      <c r="E15" s="21">
        <v>3.6000000000000002E-4</v>
      </c>
    </row>
    <row r="16" spans="1:6" s="7" customFormat="1" ht="19.5" customHeight="1" x14ac:dyDescent="0.25">
      <c r="B16" s="119" t="s">
        <v>17</v>
      </c>
      <c r="C16" s="120"/>
      <c r="D16" s="120"/>
      <c r="E16" s="120"/>
    </row>
    <row r="17" spans="1:6" s="7" customFormat="1" ht="19.5" customHeight="1" x14ac:dyDescent="0.25">
      <c r="B17" s="90" t="s">
        <v>18</v>
      </c>
      <c r="C17" s="91"/>
      <c r="D17" s="15">
        <v>6.9000000000000006E-2</v>
      </c>
      <c r="E17" s="15">
        <v>8.5500000000000007E-2</v>
      </c>
    </row>
    <row r="18" spans="1:6" s="7" customFormat="1" ht="19.5" customHeight="1" x14ac:dyDescent="0.25">
      <c r="B18" s="90" t="s">
        <v>19</v>
      </c>
      <c r="C18" s="91"/>
      <c r="D18" s="15">
        <v>4.0000000000000001E-3</v>
      </c>
      <c r="E18" s="80">
        <v>2.0199999999999999E-2</v>
      </c>
    </row>
    <row r="19" spans="1:6" s="7" customFormat="1" ht="19.5" customHeight="1" x14ac:dyDescent="0.25">
      <c r="B19" s="90" t="s">
        <v>20</v>
      </c>
      <c r="C19" s="91"/>
      <c r="D19" s="15">
        <v>3.15E-2</v>
      </c>
      <c r="E19" s="15">
        <v>4.7199999999999999E-2</v>
      </c>
    </row>
    <row r="20" spans="1:6" s="7" customFormat="1" ht="19.5" customHeight="1" x14ac:dyDescent="0.25">
      <c r="B20" s="90" t="s">
        <v>21</v>
      </c>
      <c r="C20" s="91"/>
      <c r="D20" s="15">
        <v>8.6400000000000005E-2</v>
      </c>
      <c r="E20" s="15">
        <v>0.1295</v>
      </c>
    </row>
    <row r="21" spans="1:6" s="7" customFormat="1" ht="19.5" customHeight="1" x14ac:dyDescent="0.25">
      <c r="B21" s="90" t="s">
        <v>22</v>
      </c>
      <c r="C21" s="91"/>
      <c r="D21" s="15">
        <v>8.6E-3</v>
      </c>
      <c r="E21" s="15">
        <v>1.29E-2</v>
      </c>
    </row>
    <row r="22" spans="1:6" s="7" customFormat="1" ht="19.5" customHeight="1" x14ac:dyDescent="0.25">
      <c r="B22" s="90" t="s">
        <v>23</v>
      </c>
      <c r="C22" s="91"/>
      <c r="D22" s="15">
        <v>1.0800000000000001E-2</v>
      </c>
      <c r="E22" s="15">
        <v>1.6199999999999999E-2</v>
      </c>
    </row>
    <row r="23" spans="1:6" s="7" customFormat="1" ht="19.5" customHeight="1" x14ac:dyDescent="0.25">
      <c r="B23" s="90" t="s">
        <v>24</v>
      </c>
      <c r="C23" s="91"/>
      <c r="D23" s="15">
        <v>1.4E-3</v>
      </c>
      <c r="E23" s="15">
        <v>2.0999999999999999E-3</v>
      </c>
    </row>
    <row r="24" spans="1:6" s="7" customFormat="1" ht="19.5" customHeight="1" x14ac:dyDescent="0.25">
      <c r="B24" s="90" t="s">
        <v>25</v>
      </c>
      <c r="C24" s="91"/>
      <c r="D24" s="15">
        <v>1.4E-3</v>
      </c>
      <c r="E24" s="15">
        <v>2.0999999999999999E-3</v>
      </c>
    </row>
    <row r="25" spans="1:6" s="7" customFormat="1" ht="19.5" customHeight="1" x14ac:dyDescent="0.25">
      <c r="B25" s="22"/>
      <c r="C25" s="23"/>
      <c r="D25" s="17"/>
      <c r="E25" s="18"/>
      <c r="F25" s="10"/>
    </row>
    <row r="26" spans="1:6" s="7" customFormat="1" ht="19.5" customHeight="1" x14ac:dyDescent="0.25">
      <c r="B26" s="90" t="s">
        <v>26</v>
      </c>
      <c r="C26" s="91"/>
      <c r="D26" s="14"/>
      <c r="E26" s="15">
        <v>1E-3</v>
      </c>
      <c r="F26" s="10"/>
    </row>
    <row r="27" spans="1:6" s="7" customFormat="1" ht="19.5" customHeight="1" x14ac:dyDescent="0.25">
      <c r="B27" s="114" t="s">
        <v>27</v>
      </c>
      <c r="C27" s="115"/>
      <c r="D27" s="14"/>
      <c r="E27" s="15">
        <v>5.0000000000000001E-3</v>
      </c>
      <c r="F27" s="10"/>
    </row>
    <row r="28" spans="1:6" s="7" customFormat="1" ht="19.5" customHeight="1" x14ac:dyDescent="0.25">
      <c r="B28" s="114" t="s">
        <v>28</v>
      </c>
      <c r="C28" s="115"/>
      <c r="D28" s="14"/>
      <c r="E28" s="81">
        <v>3.2000000000000001E-2</v>
      </c>
      <c r="F28" s="10" t="s">
        <v>89</v>
      </c>
    </row>
    <row r="29" spans="1:6" s="7" customFormat="1" ht="19.5" customHeight="1" x14ac:dyDescent="0.25">
      <c r="B29" s="90" t="s">
        <v>29</v>
      </c>
      <c r="C29" s="91"/>
      <c r="D29" s="14"/>
      <c r="E29" s="15">
        <v>3.0000000000000001E-3</v>
      </c>
      <c r="F29" s="10"/>
    </row>
    <row r="30" spans="1:6" s="7" customFormat="1" ht="19.5" customHeight="1" x14ac:dyDescent="0.25">
      <c r="B30" s="90" t="s">
        <v>30</v>
      </c>
      <c r="C30" s="91"/>
      <c r="D30" s="14"/>
      <c r="E30" s="15">
        <v>0.08</v>
      </c>
      <c r="F30" s="10"/>
    </row>
    <row r="31" spans="1:6" s="7" customFormat="1" ht="19.5" customHeight="1" x14ac:dyDescent="0.25">
      <c r="B31" s="24" t="s">
        <v>31</v>
      </c>
      <c r="C31" s="24"/>
      <c r="D31" s="14"/>
      <c r="E31" s="15">
        <v>0.2</v>
      </c>
      <c r="F31" s="10"/>
    </row>
    <row r="32" spans="1:6" s="7" customFormat="1" ht="15.6" x14ac:dyDescent="0.25">
      <c r="A32" s="4" t="s">
        <v>32</v>
      </c>
      <c r="B32" s="90" t="s">
        <v>33</v>
      </c>
      <c r="C32" s="91"/>
      <c r="D32" s="14"/>
      <c r="E32" s="19">
        <v>1.6000000000000001E-4</v>
      </c>
      <c r="F32" s="6"/>
    </row>
    <row r="33" spans="1:6" s="7" customFormat="1" ht="15.6" x14ac:dyDescent="0.25">
      <c r="A33" s="4" t="s">
        <v>32</v>
      </c>
      <c r="B33" s="90" t="s">
        <v>34</v>
      </c>
      <c r="C33" s="91"/>
      <c r="D33" s="25"/>
      <c r="E33" s="15">
        <v>6.7999999999999996E-3</v>
      </c>
      <c r="F33" s="6"/>
    </row>
    <row r="34" spans="1:6" s="7" customFormat="1" ht="15" customHeight="1" x14ac:dyDescent="0.25">
      <c r="A34" s="4" t="s">
        <v>32</v>
      </c>
      <c r="B34" s="90" t="s">
        <v>35</v>
      </c>
      <c r="C34" s="91"/>
      <c r="D34" s="25"/>
      <c r="E34" s="15">
        <v>0.01</v>
      </c>
      <c r="F34" s="26"/>
    </row>
    <row r="35" spans="1:6" s="7" customFormat="1" ht="15" customHeight="1" x14ac:dyDescent="0.25">
      <c r="A35" s="4" t="s">
        <v>32</v>
      </c>
      <c r="B35" s="90" t="s">
        <v>35</v>
      </c>
      <c r="C35" s="91"/>
      <c r="D35" s="25"/>
      <c r="E35" s="15">
        <v>5.4999999999999997E-3</v>
      </c>
      <c r="F35" s="26"/>
    </row>
    <row r="36" spans="1:6" s="7" customFormat="1" ht="15" customHeight="1" x14ac:dyDescent="0.25">
      <c r="A36" s="4" t="s">
        <v>32</v>
      </c>
      <c r="B36" s="90" t="s">
        <v>36</v>
      </c>
      <c r="C36" s="91"/>
      <c r="D36" s="25"/>
      <c r="E36" s="15">
        <v>4.4999999999999997E-3</v>
      </c>
      <c r="F36" s="27"/>
    </row>
    <row r="37" spans="1:6" s="7" customFormat="1" ht="15" customHeight="1" x14ac:dyDescent="0.25">
      <c r="A37" s="4" t="s">
        <v>32</v>
      </c>
      <c r="B37" s="116"/>
      <c r="C37" s="117"/>
      <c r="D37" s="17"/>
      <c r="E37" s="18"/>
      <c r="F37" s="27"/>
    </row>
    <row r="38" spans="1:6" s="7" customFormat="1" ht="15" customHeight="1" x14ac:dyDescent="0.25">
      <c r="A38" s="4" t="s">
        <v>32</v>
      </c>
      <c r="B38" s="97" t="s">
        <v>37</v>
      </c>
      <c r="C38" s="98"/>
      <c r="D38" s="28">
        <v>6.8000000000000005E-2</v>
      </c>
      <c r="E38" s="29"/>
      <c r="F38" s="30"/>
    </row>
    <row r="39" spans="1:6" s="7" customFormat="1" ht="15.75" customHeight="1" x14ac:dyDescent="0.25">
      <c r="A39" s="4" t="s">
        <v>32</v>
      </c>
      <c r="B39" s="109" t="s">
        <v>38</v>
      </c>
      <c r="C39" s="109"/>
      <c r="D39" s="28">
        <v>2.9000000000000001E-2</v>
      </c>
      <c r="E39" s="29"/>
      <c r="F39" s="6"/>
    </row>
    <row r="40" spans="1:6" s="7" customFormat="1" ht="15.75" customHeight="1" x14ac:dyDescent="0.25">
      <c r="B40" s="97" t="s">
        <v>39</v>
      </c>
      <c r="C40" s="98"/>
      <c r="D40" s="28">
        <v>6.8000000000000005E-2</v>
      </c>
      <c r="E40" s="29"/>
      <c r="F40" s="6"/>
    </row>
    <row r="41" spans="1:6" s="7" customFormat="1" ht="15" customHeight="1" x14ac:dyDescent="0.25">
      <c r="A41" s="7" t="s">
        <v>40</v>
      </c>
      <c r="B41" s="97" t="s">
        <v>41</v>
      </c>
      <c r="C41" s="98"/>
      <c r="D41" s="28">
        <v>6.8000000000000005E-2</v>
      </c>
      <c r="E41" s="29"/>
    </row>
    <row r="42" spans="1:6" s="7" customFormat="1" ht="15" customHeight="1" x14ac:dyDescent="0.25">
      <c r="A42" s="7" t="s">
        <v>40</v>
      </c>
      <c r="B42" s="97" t="s">
        <v>42</v>
      </c>
      <c r="C42" s="98"/>
      <c r="D42" s="28">
        <v>2.9000000000000001E-2</v>
      </c>
      <c r="E42" s="29"/>
    </row>
    <row r="43" spans="1:6" s="7" customFormat="1" ht="10.5" customHeight="1" x14ac:dyDescent="0.25">
      <c r="A43" s="7" t="s">
        <v>40</v>
      </c>
      <c r="B43" s="87"/>
      <c r="C43" s="88"/>
      <c r="D43" s="88"/>
      <c r="E43" s="89"/>
      <c r="F43" s="33"/>
    </row>
    <row r="44" spans="1:6" s="7" customFormat="1" ht="15" customHeight="1" x14ac:dyDescent="0.25">
      <c r="A44" s="7" t="s">
        <v>40</v>
      </c>
      <c r="B44" s="110" t="s">
        <v>43</v>
      </c>
      <c r="C44" s="111"/>
      <c r="D44" s="31"/>
      <c r="E44" s="32"/>
      <c r="F44" s="6"/>
    </row>
    <row r="45" spans="1:6" s="7" customFormat="1" ht="15" customHeight="1" x14ac:dyDescent="0.25">
      <c r="A45" s="7" t="s">
        <v>40</v>
      </c>
      <c r="B45" s="112" t="s">
        <v>44</v>
      </c>
      <c r="C45" s="109"/>
      <c r="D45" s="28"/>
      <c r="E45" s="28"/>
      <c r="F45" s="34"/>
    </row>
    <row r="46" spans="1:6" s="7" customFormat="1" ht="15" customHeight="1" x14ac:dyDescent="0.25">
      <c r="B46" s="112" t="s">
        <v>45</v>
      </c>
      <c r="C46" s="109"/>
      <c r="D46" s="28"/>
      <c r="E46" s="28"/>
      <c r="F46" s="34"/>
    </row>
    <row r="47" spans="1:6" s="7" customFormat="1" ht="15" customHeight="1" x14ac:dyDescent="0.25">
      <c r="B47" s="113" t="s">
        <v>46</v>
      </c>
      <c r="C47" s="113"/>
      <c r="D47" s="28"/>
      <c r="E47" s="28">
        <v>1.4999999999999999E-2</v>
      </c>
      <c r="F47" s="34"/>
    </row>
    <row r="48" spans="1:6" s="7" customFormat="1" ht="15" customHeight="1" x14ac:dyDescent="0.25">
      <c r="A48" s="7" t="s">
        <v>40</v>
      </c>
      <c r="B48" s="97" t="s">
        <v>47</v>
      </c>
      <c r="C48" s="98"/>
      <c r="D48" s="31"/>
      <c r="E48" s="35"/>
      <c r="F48" s="6"/>
    </row>
    <row r="49" spans="1:7" s="7" customFormat="1" ht="15" customHeight="1" x14ac:dyDescent="0.25">
      <c r="A49" s="7" t="s">
        <v>40</v>
      </c>
      <c r="B49" s="97" t="s">
        <v>48</v>
      </c>
      <c r="C49" s="98"/>
      <c r="D49" s="31"/>
      <c r="E49" s="35"/>
      <c r="F49" s="6"/>
    </row>
    <row r="50" spans="1:7" s="7" customFormat="1" ht="8.25" customHeight="1" x14ac:dyDescent="0.25">
      <c r="A50" s="7" t="s">
        <v>40</v>
      </c>
      <c r="B50" s="106"/>
      <c r="C50" s="107"/>
      <c r="D50" s="107"/>
      <c r="E50" s="108"/>
      <c r="F50" s="6"/>
    </row>
    <row r="51" spans="1:7" s="7" customFormat="1" ht="15" customHeight="1" x14ac:dyDescent="0.25">
      <c r="A51" s="7" t="s">
        <v>40</v>
      </c>
      <c r="B51" s="104" t="s">
        <v>77</v>
      </c>
      <c r="C51" s="105"/>
      <c r="D51" s="73">
        <v>3864</v>
      </c>
      <c r="E51" s="37"/>
      <c r="F51" s="6"/>
    </row>
    <row r="52" spans="1:7" s="7" customFormat="1" ht="13.8" x14ac:dyDescent="0.25">
      <c r="B52" s="104" t="s">
        <v>49</v>
      </c>
      <c r="C52" s="105"/>
      <c r="D52" s="36">
        <v>11.27</v>
      </c>
      <c r="E52" s="38"/>
      <c r="F52" s="6"/>
    </row>
    <row r="53" spans="1:7" s="7" customFormat="1" ht="13.8" x14ac:dyDescent="0.25">
      <c r="B53" s="104" t="s">
        <v>50</v>
      </c>
      <c r="C53" s="105"/>
      <c r="D53" s="36">
        <v>11.52</v>
      </c>
      <c r="E53" s="38"/>
      <c r="F53" s="6"/>
    </row>
    <row r="54" spans="1:7" s="7" customFormat="1" ht="13.8" x14ac:dyDescent="0.25">
      <c r="B54" s="69" t="s">
        <v>78</v>
      </c>
      <c r="C54" s="70"/>
      <c r="D54" s="73">
        <v>11.65</v>
      </c>
      <c r="E54" s="38"/>
      <c r="F54" s="6"/>
    </row>
    <row r="55" spans="1:7" s="7" customFormat="1" ht="13.8" x14ac:dyDescent="0.25">
      <c r="B55" s="90" t="s">
        <v>51</v>
      </c>
      <c r="C55" s="91"/>
      <c r="D55" s="39">
        <f>D52*35*52/12</f>
        <v>1709.2833333333331</v>
      </c>
      <c r="E55" s="38"/>
      <c r="F55" s="6"/>
    </row>
    <row r="56" spans="1:7" s="7" customFormat="1" ht="13.8" x14ac:dyDescent="0.25">
      <c r="B56" s="90" t="s">
        <v>52</v>
      </c>
      <c r="C56" s="91"/>
      <c r="D56" s="39">
        <f>D53*35*52/12</f>
        <v>1747.1999999999998</v>
      </c>
      <c r="E56" s="38"/>
      <c r="F56" s="6"/>
    </row>
    <row r="57" spans="1:7" s="7" customFormat="1" ht="13.8" x14ac:dyDescent="0.25">
      <c r="B57" s="71" t="s">
        <v>87</v>
      </c>
      <c r="C57" s="72"/>
      <c r="D57" s="39">
        <f>D54*35*52/12</f>
        <v>1766.9166666666667</v>
      </c>
      <c r="E57" s="38"/>
      <c r="F57" s="6"/>
    </row>
    <row r="58" spans="1:7" s="7" customFormat="1" ht="13.8" x14ac:dyDescent="0.25">
      <c r="B58" s="104" t="s">
        <v>79</v>
      </c>
      <c r="C58" s="105"/>
      <c r="D58" s="36">
        <f>1.6*D54*35*52/12</f>
        <v>2827.0666666666662</v>
      </c>
      <c r="E58" s="38"/>
      <c r="F58" s="6"/>
    </row>
    <row r="59" spans="1:7" s="7" customFormat="1" ht="13.8" x14ac:dyDescent="0.25">
      <c r="B59" s="97" t="s">
        <v>80</v>
      </c>
      <c r="C59" s="98"/>
      <c r="D59" s="79">
        <f>2.5*D53*35*52/12</f>
        <v>4367.9999999999991</v>
      </c>
      <c r="E59" s="5"/>
      <c r="F59" s="6" t="s">
        <v>88</v>
      </c>
      <c r="G59" s="82">
        <f>ROUND(2.5*11.52*151.67,2)</f>
        <v>4368.1000000000004</v>
      </c>
    </row>
    <row r="60" spans="1:7" s="7" customFormat="1" ht="13.8" x14ac:dyDescent="0.25">
      <c r="B60" s="97" t="s">
        <v>81</v>
      </c>
      <c r="C60" s="98"/>
      <c r="D60" s="79">
        <f>3.5*D53*35*52/12</f>
        <v>6115.2000000000007</v>
      </c>
      <c r="E60" s="5"/>
      <c r="F60" s="6"/>
      <c r="G60" s="82">
        <f>ROUND(3.5*11.52*151.67,2)</f>
        <v>6115.33</v>
      </c>
    </row>
    <row r="61" spans="1:7" s="7" customFormat="1" ht="31.5" customHeight="1" x14ac:dyDescent="0.25">
      <c r="B61" s="99" t="s">
        <v>82</v>
      </c>
      <c r="C61" s="100"/>
      <c r="D61" s="74">
        <v>0.31940000000000002</v>
      </c>
      <c r="E61" s="76">
        <v>0.32340000000000002</v>
      </c>
    </row>
    <row r="62" spans="1:7" s="7" customFormat="1" ht="15" customHeight="1" x14ac:dyDescent="0.25">
      <c r="A62" s="101" t="s">
        <v>83</v>
      </c>
      <c r="B62" s="102"/>
      <c r="C62" s="102"/>
      <c r="D62" s="102"/>
      <c r="E62" s="103"/>
      <c r="F62" s="40"/>
    </row>
    <row r="63" spans="1:7" s="7" customFormat="1" ht="23.25" customHeight="1" x14ac:dyDescent="0.25">
      <c r="B63" s="99" t="s">
        <v>53</v>
      </c>
      <c r="C63" s="100"/>
      <c r="D63" s="41"/>
      <c r="E63" s="42" t="s">
        <v>54</v>
      </c>
      <c r="F63" s="43"/>
    </row>
    <row r="64" spans="1:7" s="7" customFormat="1" ht="17.25" customHeight="1" x14ac:dyDescent="0.25">
      <c r="B64" s="99" t="s">
        <v>55</v>
      </c>
      <c r="C64" s="100"/>
      <c r="D64" s="41"/>
      <c r="E64" s="42" t="s">
        <v>56</v>
      </c>
      <c r="F64" s="43"/>
    </row>
    <row r="65" spans="1:6" s="7" customFormat="1" ht="18" customHeight="1" x14ac:dyDescent="0.25">
      <c r="B65" s="90" t="s">
        <v>57</v>
      </c>
      <c r="C65" s="91"/>
      <c r="D65" s="75">
        <v>7.18</v>
      </c>
      <c r="E65" s="44"/>
      <c r="F65" s="45"/>
    </row>
    <row r="66" spans="1:6" s="7" customFormat="1" ht="15" customHeight="1" x14ac:dyDescent="0.25">
      <c r="B66" s="90" t="s">
        <v>58</v>
      </c>
      <c r="C66" s="91"/>
      <c r="D66" s="75">
        <v>86.4</v>
      </c>
      <c r="E66" s="44"/>
      <c r="F66" s="45"/>
    </row>
    <row r="67" spans="1:6" s="7" customFormat="1" ht="35.25" customHeight="1" x14ac:dyDescent="0.25">
      <c r="B67" s="46"/>
      <c r="D67" s="47"/>
      <c r="E67" s="48"/>
      <c r="F67" s="6"/>
    </row>
    <row r="68" spans="1:6" s="7" customFormat="1" ht="18.75" customHeight="1" x14ac:dyDescent="0.25">
      <c r="B68" s="49"/>
      <c r="C68" s="92" t="s">
        <v>59</v>
      </c>
      <c r="D68" s="92"/>
      <c r="E68" s="93" t="s">
        <v>60</v>
      </c>
      <c r="F68" s="93"/>
    </row>
    <row r="69" spans="1:6" s="7" customFormat="1" ht="18.75" customHeight="1" x14ac:dyDescent="0.25">
      <c r="B69" s="49"/>
      <c r="C69" s="50" t="s">
        <v>61</v>
      </c>
      <c r="D69" s="50" t="s">
        <v>62</v>
      </c>
      <c r="E69" s="50" t="s">
        <v>61</v>
      </c>
      <c r="F69" s="50" t="s">
        <v>62</v>
      </c>
    </row>
    <row r="70" spans="1:6" s="7" customFormat="1" ht="18.75" customHeight="1" x14ac:dyDescent="0.25">
      <c r="B70" s="51" t="s">
        <v>20</v>
      </c>
      <c r="C70" s="52">
        <v>3.15E-2</v>
      </c>
      <c r="D70" s="53">
        <v>4.7199999999999999E-2</v>
      </c>
      <c r="E70" s="52">
        <v>3.15E-2</v>
      </c>
      <c r="F70" s="53">
        <v>4.7199999999999999E-2</v>
      </c>
    </row>
    <row r="71" spans="1:6" s="7" customFormat="1" ht="18.75" customHeight="1" x14ac:dyDescent="0.25">
      <c r="B71" s="51" t="s">
        <v>63</v>
      </c>
      <c r="C71" s="52">
        <v>8.6E-3</v>
      </c>
      <c r="D71" s="52">
        <v>1.29E-2</v>
      </c>
      <c r="E71" s="52">
        <v>8.6E-3</v>
      </c>
      <c r="F71" s="52">
        <v>1.29E-2</v>
      </c>
    </row>
    <row r="72" spans="1:6" s="7" customFormat="1" ht="18.75" customHeight="1" x14ac:dyDescent="0.25">
      <c r="B72" s="51" t="s">
        <v>64</v>
      </c>
      <c r="C72" s="54"/>
      <c r="D72" s="55"/>
      <c r="E72" s="52">
        <v>1.4E-3</v>
      </c>
      <c r="F72" s="52">
        <v>2.0999999999999999E-3</v>
      </c>
    </row>
    <row r="73" spans="1:6" s="7" customFormat="1" ht="35.25" customHeight="1" x14ac:dyDescent="0.25">
      <c r="B73" s="56" t="s">
        <v>65</v>
      </c>
      <c r="C73" s="57">
        <f>+C70+C71</f>
        <v>4.0099999999999997E-2</v>
      </c>
      <c r="D73" s="57">
        <f>+D70+D71</f>
        <v>6.0100000000000001E-2</v>
      </c>
      <c r="E73" s="57">
        <f>SUM(E70:E72)</f>
        <v>4.1499999999999995E-2</v>
      </c>
      <c r="F73" s="57">
        <f>SUM(F70:F72)</f>
        <v>6.2199999999999998E-2</v>
      </c>
    </row>
    <row r="74" spans="1:6" s="7" customFormat="1" ht="27" customHeight="1" x14ac:dyDescent="0.25">
      <c r="B74" s="58"/>
      <c r="C74" s="59"/>
      <c r="D74" s="59"/>
      <c r="E74" s="59"/>
      <c r="F74" s="59"/>
    </row>
    <row r="75" spans="1:6" s="7" customFormat="1" ht="18.75" customHeight="1" x14ac:dyDescent="0.25">
      <c r="B75" s="49"/>
      <c r="C75" s="49"/>
      <c r="D75" s="60"/>
      <c r="E75" s="50" t="s">
        <v>66</v>
      </c>
      <c r="F75" s="56" t="s">
        <v>62</v>
      </c>
    </row>
    <row r="76" spans="1:6" s="7" customFormat="1" ht="18.75" customHeight="1" x14ac:dyDescent="0.25">
      <c r="B76" s="51" t="s">
        <v>21</v>
      </c>
      <c r="C76" s="49"/>
      <c r="D76" s="60"/>
      <c r="E76" s="52">
        <v>8.6400000000000005E-2</v>
      </c>
      <c r="F76" s="52">
        <v>0.1295</v>
      </c>
    </row>
    <row r="77" spans="1:6" s="7" customFormat="1" ht="18.75" customHeight="1" x14ac:dyDescent="0.25">
      <c r="B77" s="51" t="s">
        <v>67</v>
      </c>
      <c r="C77" s="49"/>
      <c r="D77" s="60"/>
      <c r="E77" s="52">
        <v>1.0800000000000001E-2</v>
      </c>
      <c r="F77" s="52">
        <v>1.6199999999999999E-2</v>
      </c>
    </row>
    <row r="78" spans="1:6" s="7" customFormat="1" ht="18.75" customHeight="1" x14ac:dyDescent="0.25">
      <c r="B78" s="51" t="s">
        <v>68</v>
      </c>
      <c r="C78" s="49"/>
      <c r="D78" s="60"/>
      <c r="E78" s="52">
        <v>1.4E-3</v>
      </c>
      <c r="F78" s="52">
        <v>2.0999999999999999E-3</v>
      </c>
    </row>
    <row r="79" spans="1:6" s="7" customFormat="1" ht="33" customHeight="1" x14ac:dyDescent="0.25">
      <c r="B79" s="56" t="s">
        <v>69</v>
      </c>
      <c r="C79" s="49"/>
      <c r="D79" s="60"/>
      <c r="E79" s="57">
        <f>SUM(E76:E78)</f>
        <v>9.8600000000000007E-2</v>
      </c>
      <c r="F79" s="57">
        <f>SUM(F76:F78)</f>
        <v>0.14779999999999999</v>
      </c>
    </row>
    <row r="80" spans="1:6" s="7" customFormat="1" ht="35.25" customHeight="1" x14ac:dyDescent="0.3">
      <c r="A80" s="61"/>
      <c r="B80" s="61"/>
      <c r="D80" s="62"/>
      <c r="E80" s="63"/>
      <c r="F80" s="61"/>
    </row>
    <row r="81" spans="2:6" s="7" customFormat="1" ht="35.25" customHeight="1" x14ac:dyDescent="0.25">
      <c r="D81" s="64"/>
      <c r="E81" s="48"/>
      <c r="F81" s="6"/>
    </row>
    <row r="82" spans="2:6" s="7" customFormat="1" ht="35.25" customHeight="1" x14ac:dyDescent="0.25">
      <c r="B82" s="83" t="s">
        <v>84</v>
      </c>
      <c r="C82" s="94"/>
      <c r="D82" s="84"/>
      <c r="E82" s="48"/>
      <c r="F82" s="6"/>
    </row>
    <row r="83" spans="2:6" s="7" customFormat="1" ht="35.25" customHeight="1" x14ac:dyDescent="0.25">
      <c r="B83" s="95" t="s">
        <v>70</v>
      </c>
      <c r="C83" s="96"/>
      <c r="D83" s="65" t="s">
        <v>85</v>
      </c>
      <c r="E83" s="65" t="s">
        <v>90</v>
      </c>
      <c r="F83" s="6"/>
    </row>
    <row r="84" spans="2:6" s="7" customFormat="1" ht="35.25" customHeight="1" x14ac:dyDescent="0.25">
      <c r="B84" s="83" t="s">
        <v>71</v>
      </c>
      <c r="C84" s="84"/>
      <c r="D84" s="66" t="s">
        <v>72</v>
      </c>
      <c r="E84" s="140">
        <v>3.2000000000000001E-2</v>
      </c>
      <c r="F84" s="6"/>
    </row>
    <row r="85" spans="2:6" s="7" customFormat="1" ht="35.25" customHeight="1" x14ac:dyDescent="0.25">
      <c r="B85" s="83" t="s">
        <v>73</v>
      </c>
      <c r="C85" s="84"/>
      <c r="D85" s="66" t="s">
        <v>72</v>
      </c>
      <c r="E85" s="140">
        <v>3.2000000000000001E-2</v>
      </c>
      <c r="F85" s="6"/>
    </row>
    <row r="86" spans="2:6" ht="47.25" customHeight="1" x14ac:dyDescent="0.3">
      <c r="B86" s="85" t="s">
        <v>74</v>
      </c>
      <c r="C86" s="85"/>
      <c r="D86" s="66" t="s">
        <v>86</v>
      </c>
    </row>
    <row r="87" spans="2:6" ht="35.25" customHeight="1" x14ac:dyDescent="0.3">
      <c r="B87" s="86"/>
      <c r="C87" s="86"/>
      <c r="D87" s="77"/>
    </row>
    <row r="88" spans="2:6" ht="35.25" customHeight="1" x14ac:dyDescent="0.3">
      <c r="B88" t="s">
        <v>75</v>
      </c>
    </row>
    <row r="89" spans="2:6" ht="35.25" customHeight="1" x14ac:dyDescent="0.3">
      <c r="B89" s="7" t="s">
        <v>76</v>
      </c>
    </row>
    <row r="90" spans="2:6" ht="35.25" customHeight="1" x14ac:dyDescent="0.3">
      <c r="C90" s="7"/>
      <c r="D90" s="47"/>
    </row>
  </sheetData>
  <mergeCells count="71">
    <mergeCell ref="F5:F6"/>
    <mergeCell ref="B6:C6"/>
    <mergeCell ref="B12:C12"/>
    <mergeCell ref="B1:C1"/>
    <mergeCell ref="B2:C2"/>
    <mergeCell ref="B3:C3"/>
    <mergeCell ref="B4:C4"/>
    <mergeCell ref="B5:C5"/>
    <mergeCell ref="B7:E7"/>
    <mergeCell ref="B8:C8"/>
    <mergeCell ref="B9:C9"/>
    <mergeCell ref="B10:C10"/>
    <mergeCell ref="B11:C11"/>
    <mergeCell ref="B24:C24"/>
    <mergeCell ref="B13:C13"/>
    <mergeCell ref="B14:C14"/>
    <mergeCell ref="B15:C15"/>
    <mergeCell ref="B16:E16"/>
    <mergeCell ref="B17:C17"/>
    <mergeCell ref="B18:C18"/>
    <mergeCell ref="B19:C19"/>
    <mergeCell ref="B20:C20"/>
    <mergeCell ref="B21:C21"/>
    <mergeCell ref="B22:C22"/>
    <mergeCell ref="B23:C23"/>
    <mergeCell ref="B38:C38"/>
    <mergeCell ref="B26:C26"/>
    <mergeCell ref="B27:C27"/>
    <mergeCell ref="B28:C28"/>
    <mergeCell ref="B29:C29"/>
    <mergeCell ref="B30:C30"/>
    <mergeCell ref="B32:C32"/>
    <mergeCell ref="B33:C33"/>
    <mergeCell ref="B34:C34"/>
    <mergeCell ref="B35:C35"/>
    <mergeCell ref="B36:C36"/>
    <mergeCell ref="B37:C37"/>
    <mergeCell ref="B50:E50"/>
    <mergeCell ref="B39:C39"/>
    <mergeCell ref="B40:C40"/>
    <mergeCell ref="B41:C41"/>
    <mergeCell ref="B42:C42"/>
    <mergeCell ref="B44:C44"/>
    <mergeCell ref="B45:C45"/>
    <mergeCell ref="B46:C46"/>
    <mergeCell ref="B47:C47"/>
    <mergeCell ref="B48:C48"/>
    <mergeCell ref="B49:C49"/>
    <mergeCell ref="B64:C64"/>
    <mergeCell ref="B51:C51"/>
    <mergeCell ref="B52:C52"/>
    <mergeCell ref="B53:C53"/>
    <mergeCell ref="B55:C55"/>
    <mergeCell ref="B56:C56"/>
    <mergeCell ref="B58:C58"/>
    <mergeCell ref="B84:C84"/>
    <mergeCell ref="B85:C85"/>
    <mergeCell ref="B86:C86"/>
    <mergeCell ref="B87:C87"/>
    <mergeCell ref="B43:E43"/>
    <mergeCell ref="B65:C65"/>
    <mergeCell ref="B66:C66"/>
    <mergeCell ref="C68:D68"/>
    <mergeCell ref="E68:F68"/>
    <mergeCell ref="B82:D82"/>
    <mergeCell ref="B83:C83"/>
    <mergeCell ref="B59:C59"/>
    <mergeCell ref="B60:C60"/>
    <mergeCell ref="B61:C61"/>
    <mergeCell ref="A62:E62"/>
    <mergeCell ref="B63:C63"/>
  </mergeCells>
  <printOptions horizontalCentered="1" verticalCentered="1"/>
  <pageMargins left="0.11811023622047245" right="0.11811023622047245" top="0.15748031496062992" bottom="0.15748031496062992" header="0.31496062992125984" footer="0.31496062992125984"/>
  <pageSetup paperSize="9" scale="70"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TABLE DES TAUX 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2023-08-09T05:47:53Z</cp:lastPrinted>
  <dcterms:created xsi:type="dcterms:W3CDTF">2023-08-09T05:17:48Z</dcterms:created>
  <dcterms:modified xsi:type="dcterms:W3CDTF">2024-01-26T13:08:41Z</dcterms:modified>
</cp:coreProperties>
</file>